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eywellprod-my.sharepoint.com/personal/david_judson_honeywell_com/Documents/Microsoft Teams Chat Files/"/>
    </mc:Choice>
  </mc:AlternateContent>
  <xr:revisionPtr revIDLastSave="185" documentId="8_{8FE9E437-A0EA-4142-8D70-F502512AB1D7}" xr6:coauthVersionLast="45" xr6:coauthVersionMax="45" xr10:uidLastSave="{2275829B-F2E3-4D05-B650-7ADEC2C4ADB8}"/>
  <bookViews>
    <workbookView xWindow="28680" yWindow="-120" windowWidth="29040" windowHeight="15990" xr2:uid="{24A02A85-34F6-404E-8CD7-04E0A585CBAF}"/>
  </bookViews>
  <sheets>
    <sheet name="PSE-6" sheetId="1" r:id="rId1"/>
    <sheet name="PSE-10" sheetId="2" r:id="rId2"/>
  </sheets>
  <definedNames>
    <definedName name="_xlnm.Print_Area" localSheetId="1">'PSE-10'!$B$2:$L$38,'PSE-10'!$B$40:$L$81,'PSE-10'!$B$83:$L$109</definedName>
    <definedName name="_xlnm.Print_Area" localSheetId="0">'PSE-6'!$B$2:$L$36,'PSE-6'!$B$38:$L$79,'PSE-6'!$B$81:$L$107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H9" i="1"/>
  <c r="E9" i="1"/>
  <c r="G9" i="1" s="1"/>
  <c r="L9" i="1" l="1"/>
  <c r="J9" i="2"/>
  <c r="E9" i="2"/>
  <c r="H9" i="2" l="1"/>
  <c r="L9" i="2" s="1"/>
  <c r="G9" i="2"/>
  <c r="H17" i="2" l="1"/>
  <c r="H16" i="2"/>
  <c r="H136" i="2"/>
  <c r="L136" i="2" s="1"/>
  <c r="G136" i="2"/>
  <c r="H135" i="2"/>
  <c r="L135" i="2" s="1"/>
  <c r="G135" i="2"/>
  <c r="H134" i="2"/>
  <c r="L134" i="2" s="1"/>
  <c r="G134" i="2"/>
  <c r="H133" i="2"/>
  <c r="L133" i="2" s="1"/>
  <c r="G133" i="2"/>
  <c r="H132" i="2"/>
  <c r="L132" i="2" s="1"/>
  <c r="G132" i="2"/>
  <c r="H131" i="2"/>
  <c r="L131" i="2" s="1"/>
  <c r="G131" i="2"/>
  <c r="H130" i="2"/>
  <c r="L130" i="2" s="1"/>
  <c r="G130" i="2"/>
  <c r="H129" i="2"/>
  <c r="L129" i="2" s="1"/>
  <c r="G129" i="2"/>
  <c r="H128" i="2"/>
  <c r="L128" i="2" s="1"/>
  <c r="G128" i="2"/>
  <c r="H127" i="2"/>
  <c r="L127" i="2" s="1"/>
  <c r="G127" i="2"/>
  <c r="H122" i="2"/>
  <c r="L122" i="2" s="1"/>
  <c r="G122" i="2"/>
  <c r="H121" i="2"/>
  <c r="L121" i="2" s="1"/>
  <c r="G121" i="2"/>
  <c r="H120" i="2"/>
  <c r="L120" i="2" s="1"/>
  <c r="G120" i="2"/>
  <c r="H119" i="2"/>
  <c r="L119" i="2" s="1"/>
  <c r="G119" i="2"/>
  <c r="H118" i="2"/>
  <c r="L118" i="2" s="1"/>
  <c r="G118" i="2"/>
  <c r="H117" i="2"/>
  <c r="L117" i="2" s="1"/>
  <c r="G117" i="2"/>
  <c r="H116" i="2"/>
  <c r="L116" i="2" s="1"/>
  <c r="G116" i="2"/>
  <c r="H115" i="2"/>
  <c r="L115" i="2" s="1"/>
  <c r="G115" i="2"/>
  <c r="H114" i="2"/>
  <c r="L114" i="2" s="1"/>
  <c r="G114" i="2"/>
  <c r="H113" i="2"/>
  <c r="L113" i="2" s="1"/>
  <c r="G113" i="2"/>
  <c r="H108" i="2"/>
  <c r="L108" i="2" s="1"/>
  <c r="G108" i="2"/>
  <c r="H107" i="2"/>
  <c r="L107" i="2" s="1"/>
  <c r="G107" i="2"/>
  <c r="H106" i="2"/>
  <c r="L106" i="2" s="1"/>
  <c r="G106" i="2"/>
  <c r="H105" i="2"/>
  <c r="L105" i="2" s="1"/>
  <c r="G105" i="2"/>
  <c r="H104" i="2"/>
  <c r="L104" i="2" s="1"/>
  <c r="G104" i="2"/>
  <c r="H103" i="2"/>
  <c r="L103" i="2" s="1"/>
  <c r="G103" i="2"/>
  <c r="H102" i="2"/>
  <c r="L102" i="2" s="1"/>
  <c r="G102" i="2"/>
  <c r="H101" i="2"/>
  <c r="L101" i="2" s="1"/>
  <c r="G101" i="2"/>
  <c r="H100" i="2"/>
  <c r="L100" i="2" s="1"/>
  <c r="G100" i="2"/>
  <c r="H99" i="2"/>
  <c r="L99" i="2" s="1"/>
  <c r="G99" i="2"/>
  <c r="H94" i="2"/>
  <c r="L94" i="2" s="1"/>
  <c r="G94" i="2"/>
  <c r="H93" i="2"/>
  <c r="L93" i="2" s="1"/>
  <c r="G93" i="2"/>
  <c r="H92" i="2"/>
  <c r="L92" i="2" s="1"/>
  <c r="G92" i="2"/>
  <c r="H91" i="2"/>
  <c r="L91" i="2" s="1"/>
  <c r="G91" i="2"/>
  <c r="H90" i="2"/>
  <c r="L90" i="2" s="1"/>
  <c r="G90" i="2"/>
  <c r="H89" i="2"/>
  <c r="L89" i="2" s="1"/>
  <c r="G89" i="2"/>
  <c r="H88" i="2"/>
  <c r="L88" i="2" s="1"/>
  <c r="G88" i="2"/>
  <c r="H87" i="2"/>
  <c r="L87" i="2" s="1"/>
  <c r="G87" i="2"/>
  <c r="H86" i="2"/>
  <c r="L86" i="2" s="1"/>
  <c r="G86" i="2"/>
  <c r="H85" i="2"/>
  <c r="L85" i="2" s="1"/>
  <c r="G85" i="2"/>
  <c r="H80" i="2"/>
  <c r="L80" i="2" s="1"/>
  <c r="G80" i="2"/>
  <c r="H79" i="2"/>
  <c r="L79" i="2" s="1"/>
  <c r="G79" i="2"/>
  <c r="H78" i="2"/>
  <c r="L78" i="2" s="1"/>
  <c r="G78" i="2"/>
  <c r="H77" i="2"/>
  <c r="L77" i="2" s="1"/>
  <c r="G77" i="2"/>
  <c r="H76" i="2"/>
  <c r="L76" i="2" s="1"/>
  <c r="G76" i="2"/>
  <c r="H75" i="2"/>
  <c r="L75" i="2" s="1"/>
  <c r="G75" i="2"/>
  <c r="H74" i="2"/>
  <c r="L74" i="2" s="1"/>
  <c r="G74" i="2"/>
  <c r="H73" i="2"/>
  <c r="L73" i="2" s="1"/>
  <c r="G73" i="2"/>
  <c r="H72" i="2"/>
  <c r="L72" i="2" s="1"/>
  <c r="G72" i="2"/>
  <c r="H71" i="2"/>
  <c r="L71" i="2" s="1"/>
  <c r="G71" i="2"/>
  <c r="H66" i="2"/>
  <c r="L66" i="2" s="1"/>
  <c r="G66" i="2"/>
  <c r="H65" i="2"/>
  <c r="L65" i="2" s="1"/>
  <c r="G65" i="2"/>
  <c r="H64" i="2"/>
  <c r="L64" i="2" s="1"/>
  <c r="G64" i="2"/>
  <c r="H63" i="2"/>
  <c r="L63" i="2" s="1"/>
  <c r="G63" i="2"/>
  <c r="H62" i="2"/>
  <c r="L62" i="2" s="1"/>
  <c r="G62" i="2"/>
  <c r="H61" i="2"/>
  <c r="L61" i="2" s="1"/>
  <c r="G61" i="2"/>
  <c r="H60" i="2"/>
  <c r="L60" i="2" s="1"/>
  <c r="G60" i="2"/>
  <c r="H59" i="2"/>
  <c r="L59" i="2" s="1"/>
  <c r="G59" i="2"/>
  <c r="H58" i="2"/>
  <c r="L58" i="2" s="1"/>
  <c r="G58" i="2"/>
  <c r="H57" i="2"/>
  <c r="L57" i="2" s="1"/>
  <c r="G57" i="2"/>
  <c r="H52" i="2"/>
  <c r="L52" i="2" s="1"/>
  <c r="G52" i="2"/>
  <c r="H51" i="2"/>
  <c r="L51" i="2" s="1"/>
  <c r="G51" i="2"/>
  <c r="H50" i="2"/>
  <c r="L50" i="2" s="1"/>
  <c r="G50" i="2"/>
  <c r="H49" i="2"/>
  <c r="L49" i="2" s="1"/>
  <c r="G49" i="2"/>
  <c r="H48" i="2"/>
  <c r="L48" i="2" s="1"/>
  <c r="G48" i="2"/>
  <c r="H47" i="2"/>
  <c r="L47" i="2" s="1"/>
  <c r="G47" i="2"/>
  <c r="H46" i="2"/>
  <c r="L46" i="2" s="1"/>
  <c r="G46" i="2"/>
  <c r="H45" i="2"/>
  <c r="L45" i="2" s="1"/>
  <c r="G45" i="2"/>
  <c r="H44" i="2"/>
  <c r="L44" i="2" s="1"/>
  <c r="G44" i="2"/>
  <c r="H43" i="2"/>
  <c r="L43" i="2" s="1"/>
  <c r="G43" i="2"/>
  <c r="L33" i="2"/>
  <c r="I31" i="2"/>
  <c r="I28" i="2"/>
  <c r="H15" i="2"/>
  <c r="H14" i="2"/>
  <c r="H13" i="2"/>
  <c r="H12" i="2"/>
  <c r="H11" i="2"/>
  <c r="H10" i="2"/>
  <c r="L10" i="2" s="1"/>
  <c r="G10" i="2"/>
  <c r="H10" i="1"/>
  <c r="L10" i="1" s="1"/>
  <c r="H11" i="1"/>
  <c r="H12" i="1"/>
  <c r="H13" i="1"/>
  <c r="H14" i="1"/>
  <c r="H15" i="1"/>
  <c r="G10" i="1"/>
  <c r="H106" i="1"/>
  <c r="L106" i="1" s="1"/>
  <c r="G106" i="1"/>
  <c r="H105" i="1"/>
  <c r="L105" i="1" s="1"/>
  <c r="G105" i="1"/>
  <c r="H104" i="1"/>
  <c r="L104" i="1" s="1"/>
  <c r="G104" i="1"/>
  <c r="H103" i="1"/>
  <c r="L103" i="1" s="1"/>
  <c r="G103" i="1"/>
  <c r="H102" i="1"/>
  <c r="L102" i="1" s="1"/>
  <c r="G102" i="1"/>
  <c r="H101" i="1"/>
  <c r="L101" i="1" s="1"/>
  <c r="G101" i="1"/>
  <c r="H100" i="1"/>
  <c r="L100" i="1" s="1"/>
  <c r="G100" i="1"/>
  <c r="H99" i="1"/>
  <c r="L99" i="1" s="1"/>
  <c r="G99" i="1"/>
  <c r="H98" i="1"/>
  <c r="L98" i="1" s="1"/>
  <c r="G98" i="1"/>
  <c r="H97" i="1"/>
  <c r="L97" i="1" s="1"/>
  <c r="G97" i="1"/>
  <c r="H92" i="1"/>
  <c r="L92" i="1" s="1"/>
  <c r="G92" i="1"/>
  <c r="H91" i="1"/>
  <c r="L91" i="1" s="1"/>
  <c r="G91" i="1"/>
  <c r="H90" i="1"/>
  <c r="L90" i="1" s="1"/>
  <c r="G90" i="1"/>
  <c r="H89" i="1"/>
  <c r="L89" i="1" s="1"/>
  <c r="G89" i="1"/>
  <c r="H88" i="1"/>
  <c r="L88" i="1" s="1"/>
  <c r="G88" i="1"/>
  <c r="H87" i="1"/>
  <c r="L87" i="1" s="1"/>
  <c r="G87" i="1"/>
  <c r="H86" i="1"/>
  <c r="L86" i="1" s="1"/>
  <c r="G86" i="1"/>
  <c r="H85" i="1"/>
  <c r="L85" i="1" s="1"/>
  <c r="G85" i="1"/>
  <c r="H84" i="1"/>
  <c r="L84" i="1" s="1"/>
  <c r="G84" i="1"/>
  <c r="H83" i="1"/>
  <c r="L83" i="1" s="1"/>
  <c r="G83" i="1"/>
  <c r="H78" i="1"/>
  <c r="L78" i="1" s="1"/>
  <c r="G78" i="1"/>
  <c r="H77" i="1"/>
  <c r="L77" i="1" s="1"/>
  <c r="G77" i="1"/>
  <c r="H76" i="1"/>
  <c r="L76" i="1" s="1"/>
  <c r="G76" i="1"/>
  <c r="H75" i="1"/>
  <c r="L75" i="1" s="1"/>
  <c r="G75" i="1"/>
  <c r="H74" i="1"/>
  <c r="L74" i="1" s="1"/>
  <c r="G74" i="1"/>
  <c r="H73" i="1"/>
  <c r="L73" i="1" s="1"/>
  <c r="G73" i="1"/>
  <c r="H72" i="1"/>
  <c r="L72" i="1" s="1"/>
  <c r="G72" i="1"/>
  <c r="H71" i="1"/>
  <c r="L71" i="1" s="1"/>
  <c r="G71" i="1"/>
  <c r="H70" i="1"/>
  <c r="L70" i="1" s="1"/>
  <c r="G70" i="1"/>
  <c r="H69" i="1"/>
  <c r="L69" i="1" s="1"/>
  <c r="G69" i="1"/>
  <c r="L64" i="1"/>
  <c r="H64" i="1"/>
  <c r="G64" i="1"/>
  <c r="H63" i="1"/>
  <c r="L63" i="1" s="1"/>
  <c r="G63" i="1"/>
  <c r="H62" i="1"/>
  <c r="L62" i="1" s="1"/>
  <c r="G62" i="1"/>
  <c r="H61" i="1"/>
  <c r="L61" i="1" s="1"/>
  <c r="G61" i="1"/>
  <c r="H60" i="1"/>
  <c r="L60" i="1" s="1"/>
  <c r="G60" i="1"/>
  <c r="H59" i="1"/>
  <c r="L59" i="1" s="1"/>
  <c r="G59" i="1"/>
  <c r="H58" i="1"/>
  <c r="L58" i="1" s="1"/>
  <c r="G58" i="1"/>
  <c r="H57" i="1"/>
  <c r="L57" i="1" s="1"/>
  <c r="G57" i="1"/>
  <c r="H56" i="1"/>
  <c r="L56" i="1" s="1"/>
  <c r="G56" i="1"/>
  <c r="H55" i="1"/>
  <c r="L55" i="1" s="1"/>
  <c r="G55" i="1"/>
  <c r="H50" i="1"/>
  <c r="L50" i="1" s="1"/>
  <c r="G50" i="1"/>
  <c r="H49" i="1"/>
  <c r="L49" i="1" s="1"/>
  <c r="G49" i="1"/>
  <c r="H48" i="1"/>
  <c r="L48" i="1" s="1"/>
  <c r="G48" i="1"/>
  <c r="H47" i="1"/>
  <c r="L47" i="1" s="1"/>
  <c r="G47" i="1"/>
  <c r="H46" i="1"/>
  <c r="L46" i="1" s="1"/>
  <c r="G46" i="1"/>
  <c r="H45" i="1"/>
  <c r="L45" i="1" s="1"/>
  <c r="G45" i="1"/>
  <c r="H44" i="1"/>
  <c r="L44" i="1" s="1"/>
  <c r="G44" i="1"/>
  <c r="H43" i="1"/>
  <c r="L43" i="1" s="1"/>
  <c r="G43" i="1"/>
  <c r="H42" i="1"/>
  <c r="L42" i="1" s="1"/>
  <c r="G42" i="1"/>
  <c r="H41" i="1"/>
  <c r="L41" i="1" s="1"/>
  <c r="G41" i="1"/>
  <c r="L31" i="1"/>
  <c r="I29" i="1"/>
  <c r="I26" i="1"/>
  <c r="G81" i="2" l="1"/>
  <c r="E13" i="2" s="1"/>
  <c r="G13" i="2" s="1"/>
  <c r="G137" i="2"/>
  <c r="E17" i="2" s="1"/>
  <c r="G17" i="2" s="1"/>
  <c r="G67" i="2"/>
  <c r="E12" i="2" s="1"/>
  <c r="G12" i="2" s="1"/>
  <c r="G53" i="2"/>
  <c r="E11" i="2" s="1"/>
  <c r="G11" i="2" s="1"/>
  <c r="G95" i="2"/>
  <c r="E14" i="2" s="1"/>
  <c r="G14" i="2" s="1"/>
  <c r="G51" i="1"/>
  <c r="E11" i="1" s="1"/>
  <c r="G11" i="1" s="1"/>
  <c r="G65" i="1"/>
  <c r="E12" i="1" s="1"/>
  <c r="G12" i="1" s="1"/>
  <c r="G79" i="1"/>
  <c r="E13" i="1" s="1"/>
  <c r="G13" i="1" s="1"/>
  <c r="G93" i="1"/>
  <c r="E14" i="1" s="1"/>
  <c r="G14" i="1" s="1"/>
  <c r="G107" i="1"/>
  <c r="E15" i="1" s="1"/>
  <c r="G15" i="1" s="1"/>
  <c r="G109" i="2"/>
  <c r="G123" i="2"/>
  <c r="E16" i="2" s="1"/>
  <c r="G16" i="2" s="1"/>
  <c r="L123" i="2"/>
  <c r="J16" i="2" s="1"/>
  <c r="L16" i="2" s="1"/>
  <c r="L137" i="2"/>
  <c r="J17" i="2" s="1"/>
  <c r="L17" i="2" s="1"/>
  <c r="L67" i="2"/>
  <c r="J12" i="2" s="1"/>
  <c r="L12" i="2" s="1"/>
  <c r="L81" i="2"/>
  <c r="J13" i="2" s="1"/>
  <c r="L13" i="2" s="1"/>
  <c r="L109" i="2"/>
  <c r="L53" i="2"/>
  <c r="J11" i="2" s="1"/>
  <c r="L11" i="2" s="1"/>
  <c r="L95" i="2"/>
  <c r="J14" i="2" s="1"/>
  <c r="L14" i="2" s="1"/>
  <c r="L51" i="1"/>
  <c r="J11" i="1" s="1"/>
  <c r="L11" i="1" s="1"/>
  <c r="L65" i="1"/>
  <c r="J12" i="1" s="1"/>
  <c r="L12" i="1" s="1"/>
  <c r="L79" i="1"/>
  <c r="J13" i="1" s="1"/>
  <c r="L13" i="1" s="1"/>
  <c r="L93" i="1"/>
  <c r="J14" i="1" s="1"/>
  <c r="L14" i="1" s="1"/>
  <c r="L107" i="1"/>
  <c r="J15" i="1" s="1"/>
  <c r="L15" i="1" s="1"/>
  <c r="L16" i="1" l="1"/>
  <c r="E29" i="1" s="1"/>
  <c r="L29" i="1" s="1"/>
  <c r="G16" i="1"/>
  <c r="E26" i="1" s="1"/>
  <c r="L26" i="1" s="1"/>
  <c r="E15" i="2"/>
  <c r="G15" i="2" s="1"/>
  <c r="G18" i="2" s="1"/>
  <c r="E28" i="2" s="1"/>
  <c r="L28" i="2" s="1"/>
  <c r="J15" i="2"/>
  <c r="L15" i="2" s="1"/>
  <c r="L18" i="2" s="1"/>
  <c r="E31" i="2" s="1"/>
  <c r="L31" i="2" s="1"/>
  <c r="L30" i="1" l="1"/>
  <c r="K32" i="1" s="1"/>
  <c r="H34" i="1" s="1"/>
  <c r="L32" i="2"/>
  <c r="K34" i="2" s="1"/>
  <c r="H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25" authorId="0" shapeId="0" xr:uid="{D8BBFC84-8FEF-4C12-B09E-96EC1B917567}">
      <text>
        <r>
          <rPr>
            <sz val="8"/>
            <color indexed="81"/>
            <rFont val="Tahoma"/>
            <family val="2"/>
          </rPr>
          <t xml:space="preserve">Select Standby Time in Hours from the dropdown list.
</t>
        </r>
      </text>
    </comment>
    <comment ref="H28" authorId="0" shapeId="0" xr:uid="{AE9A3C6E-2340-4984-BB34-858019D8238F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31" authorId="0" shapeId="0" xr:uid="{21E4D71A-872B-42C8-9BF3-47B2CDEE9E82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27" authorId="0" shapeId="0" xr:uid="{10AD5BBD-F97B-4103-9F0D-07EAB9C7999E}">
      <text>
        <r>
          <rPr>
            <sz val="8"/>
            <color indexed="81"/>
            <rFont val="Tahoma"/>
            <family val="2"/>
          </rPr>
          <t xml:space="preserve">Select Standby Time in Hours from the dropdown list.
</t>
        </r>
      </text>
    </comment>
    <comment ref="H30" authorId="0" shapeId="0" xr:uid="{E240AFCF-BA51-4455-B944-5BD4595ED82E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33" authorId="0" shapeId="0" xr:uid="{C8DC8496-E187-4BFA-9999-FE5EDA0BC4BD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sharedStrings.xml><?xml version="1.0" encoding="utf-8"?>
<sst xmlns="http://schemas.openxmlformats.org/spreadsheetml/2006/main" count="814" uniqueCount="74">
  <si>
    <t>Secondary Power Source Requirements</t>
  </si>
  <si>
    <t>5 Minutes</t>
  </si>
  <si>
    <t>24 Hours</t>
  </si>
  <si>
    <t>10 Minutes</t>
  </si>
  <si>
    <t>48 Hours</t>
  </si>
  <si>
    <t>Standby Current (amps)</t>
  </si>
  <si>
    <t>Secondary Alarm Current (amps)</t>
  </si>
  <si>
    <t>15 Minutes</t>
  </si>
  <si>
    <t>60 Hours</t>
  </si>
  <si>
    <t>Device Type</t>
  </si>
  <si>
    <t>Qty</t>
  </si>
  <si>
    <t>Current Draw</t>
  </si>
  <si>
    <t xml:space="preserve">Total </t>
  </si>
  <si>
    <t>20 Minutes</t>
  </si>
  <si>
    <t>72 Hours</t>
  </si>
  <si>
    <t>X</t>
  </si>
  <si>
    <t>=</t>
  </si>
  <si>
    <t>25 Minutes</t>
  </si>
  <si>
    <t>90 Hours</t>
  </si>
  <si>
    <t>NAC / Output # 1</t>
  </si>
  <si>
    <t>30 Minutes</t>
  </si>
  <si>
    <t>NAC / Output # 2</t>
  </si>
  <si>
    <t>45 Minutes</t>
  </si>
  <si>
    <t>NAC / Output # 3</t>
  </si>
  <si>
    <t>60 Minutes</t>
  </si>
  <si>
    <t>NAC / Output # 4</t>
  </si>
  <si>
    <t>90 Minutes</t>
  </si>
  <si>
    <t>120 Minutes</t>
  </si>
  <si>
    <t xml:space="preserve">Total Standby Load  </t>
  </si>
  <si>
    <t xml:space="preserve">Total Alarm Load </t>
  </si>
  <si>
    <t>180 Minutes</t>
  </si>
  <si>
    <t>240 minutes</t>
  </si>
  <si>
    <r>
      <t xml:space="preserve">Note 1: You are </t>
    </r>
    <r>
      <rPr>
        <b/>
        <sz val="10"/>
        <rFont val="Arial"/>
        <family val="2"/>
      </rPr>
      <t>fully responsible for verifying these calculations</t>
    </r>
    <r>
      <rPr>
        <sz val="10"/>
        <rFont val="Arial"/>
        <family val="2"/>
      </rPr>
      <t>.</t>
    </r>
  </si>
  <si>
    <r>
      <t xml:space="preserve">Note 2: You only need to make entries in the </t>
    </r>
    <r>
      <rPr>
        <b/>
        <sz val="10"/>
        <rFont val="Arial"/>
        <family val="2"/>
      </rPr>
      <t>yellow</t>
    </r>
    <r>
      <rPr>
        <sz val="10"/>
        <rFont val="Arial"/>
        <family val="2"/>
      </rPr>
      <t xml:space="preserve"> cells</t>
    </r>
  </si>
  <si>
    <t>Calculation in Total Sheet</t>
  </si>
  <si>
    <t>Required Standby Time in Hours</t>
  </si>
  <si>
    <t>Standby Load Current (Amps)</t>
  </si>
  <si>
    <t>Required Alarm Time in Hours</t>
  </si>
  <si>
    <t>Alarm Load Current (Amps)</t>
  </si>
  <si>
    <t xml:space="preserve"> Total Current Load </t>
  </si>
  <si>
    <t xml:space="preserve">*Multiply by the Derating Factor </t>
  </si>
  <si>
    <t xml:space="preserve">Total Ampere Hours Required </t>
  </si>
  <si>
    <t xml:space="preserve">Recommended Batteries: </t>
  </si>
  <si>
    <t>* Derating Factor required to compensate for the non-linear discharge characteristic of a battery.</t>
  </si>
  <si>
    <t>Device</t>
  </si>
  <si>
    <t>Non-Alarm Draw</t>
  </si>
  <si>
    <t>Alarm Draw</t>
  </si>
  <si>
    <t>x</t>
  </si>
  <si>
    <t xml:space="preserve">Total Standby Load </t>
  </si>
  <si>
    <t xml:space="preserve">Total Alarm Load  </t>
  </si>
  <si>
    <t>PSE-6 Battery Calculation</t>
  </si>
  <si>
    <t>NAC / Output # 5</t>
  </si>
  <si>
    <t>PSE-6 Circuit Detail</t>
  </si>
  <si>
    <t>PSE-10 Circuit Detail</t>
  </si>
  <si>
    <t>PSE-10 Battery Calculation</t>
  </si>
  <si>
    <t>NAC / Output # 6</t>
  </si>
  <si>
    <t>NAC / Output # 7</t>
  </si>
  <si>
    <t>Main Circuit Board with ZNAC-PS Class A card</t>
  </si>
  <si>
    <t>standby</t>
  </si>
  <si>
    <t>alarm</t>
  </si>
  <si>
    <t>Resistor size</t>
  </si>
  <si>
    <t>1.9k</t>
  </si>
  <si>
    <t>2k</t>
  </si>
  <si>
    <t>2.2k</t>
  </si>
  <si>
    <t>4.7k</t>
  </si>
  <si>
    <t>5.6k</t>
  </si>
  <si>
    <t>6.3k</t>
  </si>
  <si>
    <t>6.8k</t>
  </si>
  <si>
    <t>20k</t>
  </si>
  <si>
    <t>27k</t>
  </si>
  <si>
    <t xml:space="preserve">Main Circuit Board </t>
  </si>
  <si>
    <t xml:space="preserve">Main Circuit Board  </t>
  </si>
  <si>
    <r>
      <t xml:space="preserve"> Choose EOLR used </t>
    </r>
    <r>
      <rPr>
        <b/>
        <sz val="12"/>
        <color theme="0"/>
        <rFont val="Arial"/>
        <family val="2"/>
      </rPr>
      <t>↓</t>
    </r>
  </si>
  <si>
    <t>Choose EOLR used 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</si>
</sst>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0\ &quot;Amps&quot;"/>
    <numFmt numFmtId="166" formatCode="0.000\ &quot;AH&quot;"/>
    <numFmt numFmtId="167" formatCode="0.00\ &quot;AH&quot;"/>
    <numFmt numFmtId="168" formatCode="\x\ 0.00"/>
    <numFmt numFmtId="169" formatCode="0.0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20"/>
      <color indexed="1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1" fillId="0" borderId="0" xfId="1"/>
    <xf numFmtId="0" fontId="4" fillId="3" borderId="9" xfId="1" applyFont="1" applyFill="1" applyBorder="1"/>
    <xf numFmtId="0" fontId="5" fillId="3" borderId="12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1" fillId="0" borderId="21" xfId="1" applyBorder="1" applyAlignment="1">
      <alignment horizontal="center"/>
    </xf>
    <xf numFmtId="164" fontId="1" fillId="0" borderId="21" xfId="1" applyNumberFormat="1" applyBorder="1" applyAlignment="1">
      <alignment horizontal="center"/>
    </xf>
    <xf numFmtId="164" fontId="1" fillId="0" borderId="22" xfId="1" applyNumberFormat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24" xfId="1" applyBorder="1" applyAlignment="1">
      <alignment horizontal="center"/>
    </xf>
    <xf numFmtId="164" fontId="1" fillId="0" borderId="25" xfId="1" applyNumberFormat="1" applyBorder="1" applyAlignment="1">
      <alignment horizontal="center"/>
    </xf>
    <xf numFmtId="0" fontId="1" fillId="0" borderId="21" xfId="1" applyBorder="1"/>
    <xf numFmtId="164" fontId="1" fillId="0" borderId="26" xfId="1" applyNumberFormat="1" applyBorder="1" applyAlignment="1">
      <alignment horizontal="center"/>
    </xf>
    <xf numFmtId="0" fontId="1" fillId="0" borderId="26" xfId="1" applyBorder="1" applyAlignment="1">
      <alignment horizontal="center"/>
    </xf>
    <xf numFmtId="164" fontId="7" fillId="0" borderId="27" xfId="1" applyNumberFormat="1" applyFont="1" applyBorder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8" fillId="0" borderId="0" xfId="1" applyFont="1"/>
    <xf numFmtId="0" fontId="9" fillId="0" borderId="0" xfId="1" applyFont="1"/>
    <xf numFmtId="0" fontId="9" fillId="2" borderId="4" xfId="1" applyFont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7" xfId="1" applyBorder="1" applyAlignment="1">
      <alignment horizontal="center"/>
    </xf>
    <xf numFmtId="166" fontId="1" fillId="0" borderId="31" xfId="1" applyNumberFormat="1" applyBorder="1"/>
    <xf numFmtId="166" fontId="1" fillId="0" borderId="27" xfId="1" applyNumberFormat="1" applyBorder="1"/>
    <xf numFmtId="167" fontId="7" fillId="0" borderId="27" xfId="1" applyNumberFormat="1" applyFont="1" applyBorder="1" applyAlignment="1">
      <alignment horizontal="right"/>
    </xf>
    <xf numFmtId="0" fontId="1" fillId="0" borderId="5" xfId="1" applyBorder="1" applyAlignment="1">
      <alignment horizontal="center"/>
    </xf>
    <xf numFmtId="168" fontId="1" fillId="0" borderId="32" xfId="1" applyNumberFormat="1" applyBorder="1"/>
    <xf numFmtId="2" fontId="1" fillId="0" borderId="0" xfId="1" applyNumberFormat="1"/>
    <xf numFmtId="0" fontId="12" fillId="0" borderId="0" xfId="1" applyFont="1"/>
    <xf numFmtId="0" fontId="13" fillId="0" borderId="0" xfId="1" applyFont="1"/>
    <xf numFmtId="0" fontId="14" fillId="0" borderId="0" xfId="1" applyFont="1" applyAlignment="1">
      <alignment horizontal="right"/>
    </xf>
    <xf numFmtId="0" fontId="14" fillId="0" borderId="0" xfId="1" applyFont="1" applyAlignment="1">
      <alignment horizontal="center"/>
    </xf>
    <xf numFmtId="1" fontId="14" fillId="0" borderId="0" xfId="1" applyNumberFormat="1" applyFont="1"/>
    <xf numFmtId="0" fontId="12" fillId="0" borderId="33" xfId="1" applyFont="1" applyBorder="1"/>
    <xf numFmtId="0" fontId="15" fillId="0" borderId="34" xfId="1" applyFont="1" applyBorder="1" applyAlignment="1">
      <alignment horizontal="center"/>
    </xf>
    <xf numFmtId="169" fontId="15" fillId="0" borderId="34" xfId="1" applyNumberFormat="1" applyFont="1" applyBorder="1" applyAlignment="1">
      <alignment horizontal="center"/>
    </xf>
    <xf numFmtId="169" fontId="15" fillId="0" borderId="35" xfId="1" applyNumberFormat="1" applyFont="1" applyBorder="1" applyAlignment="1">
      <alignment horizontal="center"/>
    </xf>
    <xf numFmtId="0" fontId="12" fillId="0" borderId="36" xfId="1" applyFont="1" applyBorder="1"/>
    <xf numFmtId="0" fontId="15" fillId="0" borderId="21" xfId="1" applyFont="1" applyBorder="1" applyAlignment="1">
      <alignment horizontal="center"/>
    </xf>
    <xf numFmtId="169" fontId="15" fillId="0" borderId="21" xfId="1" applyNumberFormat="1" applyFont="1" applyBorder="1" applyAlignment="1">
      <alignment horizontal="center"/>
    </xf>
    <xf numFmtId="169" fontId="15" fillId="0" borderId="37" xfId="1" applyNumberFormat="1" applyFont="1" applyBorder="1" applyAlignment="1">
      <alignment horizontal="center"/>
    </xf>
    <xf numFmtId="0" fontId="12" fillId="0" borderId="38" xfId="1" applyFont="1" applyBorder="1"/>
    <xf numFmtId="0" fontId="15" fillId="0" borderId="39" xfId="1" applyFont="1" applyBorder="1" applyAlignment="1">
      <alignment horizontal="center"/>
    </xf>
    <xf numFmtId="169" fontId="15" fillId="0" borderId="39" xfId="1" applyNumberFormat="1" applyFont="1" applyBorder="1" applyAlignment="1">
      <alignment horizontal="center"/>
    </xf>
    <xf numFmtId="169" fontId="15" fillId="0" borderId="40" xfId="1" applyNumberFormat="1" applyFont="1" applyBorder="1" applyAlignment="1">
      <alignment horizontal="center"/>
    </xf>
    <xf numFmtId="0" fontId="12" fillId="0" borderId="27" xfId="1" applyFont="1" applyBorder="1"/>
    <xf numFmtId="0" fontId="15" fillId="0" borderId="27" xfId="1" applyFont="1" applyBorder="1" applyAlignment="1">
      <alignment horizontal="center"/>
    </xf>
    <xf numFmtId="169" fontId="15" fillId="0" borderId="27" xfId="1" applyNumberFormat="1" applyFont="1" applyBorder="1" applyAlignment="1">
      <alignment horizontal="center"/>
    </xf>
    <xf numFmtId="0" fontId="15" fillId="0" borderId="41" xfId="1" applyFont="1" applyBorder="1" applyAlignment="1">
      <alignment horizontal="center"/>
    </xf>
    <xf numFmtId="169" fontId="15" fillId="0" borderId="31" xfId="1" applyNumberFormat="1" applyFont="1" applyBorder="1" applyAlignment="1">
      <alignment horizontal="center"/>
    </xf>
    <xf numFmtId="169" fontId="16" fillId="0" borderId="27" xfId="1" applyNumberFormat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21" xfId="1" applyBorder="1" applyAlignment="1">
      <alignment wrapText="1"/>
    </xf>
    <xf numFmtId="0" fontId="1" fillId="0" borderId="0" xfId="1"/>
    <xf numFmtId="0" fontId="1" fillId="0" borderId="0" xfId="1" applyAlignment="1">
      <alignment wrapText="1"/>
    </xf>
    <xf numFmtId="0" fontId="1" fillId="0" borderId="42" xfId="1" applyBorder="1" applyAlignment="1">
      <alignment wrapText="1"/>
    </xf>
    <xf numFmtId="0" fontId="1" fillId="0" borderId="34" xfId="1" applyFont="1" applyBorder="1" applyAlignment="1">
      <alignment horizontal="center"/>
    </xf>
    <xf numFmtId="0" fontId="1" fillId="4" borderId="1" xfId="1" applyFill="1" applyBorder="1" applyAlignment="1" applyProtection="1">
      <alignment horizontal="center"/>
      <protection locked="0"/>
    </xf>
    <xf numFmtId="0" fontId="1" fillId="4" borderId="1" xfId="1" applyFill="1" applyBorder="1" applyAlignment="1" applyProtection="1">
      <alignment horizontal="center"/>
      <protection locked="0"/>
    </xf>
    <xf numFmtId="0" fontId="1" fillId="5" borderId="0" xfId="1" applyFill="1" applyBorder="1" applyAlignment="1" applyProtection="1">
      <alignment horizontal="center"/>
      <protection locked="0"/>
    </xf>
    <xf numFmtId="0" fontId="10" fillId="5" borderId="30" xfId="1" applyFont="1" applyFill="1" applyBorder="1" applyAlignment="1"/>
    <xf numFmtId="0" fontId="10" fillId="5" borderId="0" xfId="1" applyFont="1" applyFill="1" applyAlignment="1"/>
    <xf numFmtId="0" fontId="1" fillId="0" borderId="32" xfId="1" applyFont="1" applyBorder="1" applyAlignment="1">
      <alignment horizontal="center" wrapText="1"/>
    </xf>
    <xf numFmtId="0" fontId="5" fillId="3" borderId="43" xfId="1" applyFont="1" applyFill="1" applyBorder="1" applyAlignment="1">
      <alignment horizontal="center"/>
    </xf>
    <xf numFmtId="0" fontId="1" fillId="0" borderId="31" xfId="1" applyFont="1" applyBorder="1" applyAlignment="1">
      <alignment horizontal="center" wrapText="1"/>
    </xf>
    <xf numFmtId="0" fontId="1" fillId="0" borderId="44" xfId="1" applyFont="1" applyBorder="1" applyAlignment="1">
      <alignment horizontal="center"/>
    </xf>
    <xf numFmtId="0" fontId="5" fillId="3" borderId="48" xfId="1" applyFont="1" applyFill="1" applyBorder="1" applyAlignment="1">
      <alignment horizontal="center"/>
    </xf>
    <xf numFmtId="0" fontId="1" fillId="0" borderId="34" xfId="1" applyBorder="1" applyAlignment="1">
      <alignment horizontal="center"/>
    </xf>
    <xf numFmtId="164" fontId="1" fillId="0" borderId="34" xfId="1" applyNumberFormat="1" applyBorder="1" applyAlignment="1">
      <alignment horizontal="center"/>
    </xf>
    <xf numFmtId="164" fontId="1" fillId="0" borderId="49" xfId="1" applyNumberFormat="1" applyBorder="1" applyAlignment="1">
      <alignment horizontal="center"/>
    </xf>
    <xf numFmtId="0" fontId="1" fillId="0" borderId="50" xfId="1" applyBorder="1" applyAlignment="1">
      <alignment horizontal="center"/>
    </xf>
    <xf numFmtId="164" fontId="1" fillId="0" borderId="51" xfId="1" applyNumberFormat="1" applyBorder="1" applyAlignment="1">
      <alignment horizontal="center"/>
    </xf>
    <xf numFmtId="0" fontId="1" fillId="0" borderId="31" xfId="1" applyBorder="1" applyAlignment="1">
      <alignment horizontal="center" wrapText="1"/>
    </xf>
    <xf numFmtId="0" fontId="1" fillId="0" borderId="32" xfId="1" applyBorder="1" applyAlignment="1">
      <alignment horizontal="center" wrapText="1"/>
    </xf>
    <xf numFmtId="0" fontId="1" fillId="0" borderId="44" xfId="1" applyBorder="1" applyAlignment="1">
      <alignment horizontal="center"/>
    </xf>
    <xf numFmtId="164" fontId="1" fillId="0" borderId="31" xfId="1" applyNumberFormat="1" applyBorder="1" applyAlignment="1">
      <alignment horizontal="center" wrapText="1"/>
    </xf>
    <xf numFmtId="164" fontId="1" fillId="0" borderId="32" xfId="1" applyNumberFormat="1" applyBorder="1" applyAlignment="1">
      <alignment horizontal="center" wrapText="1"/>
    </xf>
    <xf numFmtId="164" fontId="1" fillId="0" borderId="44" xfId="1" applyNumberFormat="1" applyBorder="1" applyAlignment="1">
      <alignment horizontal="center"/>
    </xf>
    <xf numFmtId="0" fontId="19" fillId="3" borderId="17" xfId="1" applyFont="1" applyFill="1" applyBorder="1" applyAlignment="1">
      <alignment horizontal="left"/>
    </xf>
    <xf numFmtId="0" fontId="3" fillId="0" borderId="4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1" fillId="0" borderId="5" xfId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" fillId="0" borderId="7" xfId="1" applyBorder="1"/>
    <xf numFmtId="0" fontId="1" fillId="0" borderId="8" xfId="1" applyBorder="1"/>
    <xf numFmtId="0" fontId="5" fillId="3" borderId="10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5" fillId="3" borderId="45" xfId="1" applyFont="1" applyFill="1" applyBorder="1" applyAlignment="1">
      <alignment horizontal="center"/>
    </xf>
    <xf numFmtId="0" fontId="5" fillId="3" borderId="46" xfId="1" applyFont="1" applyFill="1" applyBorder="1" applyAlignment="1">
      <alignment horizontal="center"/>
    </xf>
    <xf numFmtId="0" fontId="5" fillId="3" borderId="47" xfId="1" applyFont="1" applyFill="1" applyBorder="1" applyAlignment="1">
      <alignment horizontal="center"/>
    </xf>
    <xf numFmtId="0" fontId="6" fillId="0" borderId="1" xfId="1" applyFont="1" applyBorder="1" applyAlignment="1">
      <alignment horizontal="right"/>
    </xf>
    <xf numFmtId="0" fontId="7" fillId="0" borderId="2" xfId="1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0" fontId="7" fillId="0" borderId="3" xfId="1" applyFont="1" applyBorder="1" applyAlignment="1">
      <alignment horizontal="right"/>
    </xf>
    <xf numFmtId="0" fontId="1" fillId="2" borderId="4" xfId="1" applyFill="1" applyBorder="1" applyAlignment="1">
      <alignment horizontal="left" vertical="top" wrapText="1"/>
    </xf>
    <xf numFmtId="0" fontId="1" fillId="2" borderId="28" xfId="1" applyFill="1" applyBorder="1" applyAlignment="1">
      <alignment horizontal="left" vertical="top" wrapText="1"/>
    </xf>
    <xf numFmtId="0" fontId="1" fillId="2" borderId="29" xfId="1" applyFill="1" applyBorder="1" applyAlignment="1">
      <alignment horizontal="left" vertical="top" wrapText="1"/>
    </xf>
    <xf numFmtId="0" fontId="1" fillId="2" borderId="6" xfId="1" applyFill="1" applyBorder="1" applyAlignment="1">
      <alignment horizontal="left"/>
    </xf>
    <xf numFmtId="0" fontId="1" fillId="2" borderId="7" xfId="1" applyFill="1" applyBorder="1" applyAlignment="1">
      <alignment horizontal="left"/>
    </xf>
    <xf numFmtId="0" fontId="1" fillId="2" borderId="8" xfId="1" applyFill="1" applyBorder="1" applyAlignment="1">
      <alignment horizontal="left"/>
    </xf>
    <xf numFmtId="0" fontId="10" fillId="0" borderId="4" xfId="1" applyFont="1" applyBorder="1" applyAlignment="1">
      <alignment horizontal="center"/>
    </xf>
    <xf numFmtId="0" fontId="10" fillId="0" borderId="28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1" fillId="4" borderId="1" xfId="1" applyFill="1" applyBorder="1" applyAlignment="1" applyProtection="1">
      <alignment horizontal="center"/>
      <protection locked="0"/>
    </xf>
    <xf numFmtId="0" fontId="1" fillId="4" borderId="2" xfId="1" applyFill="1" applyBorder="1" applyAlignment="1" applyProtection="1">
      <alignment horizontal="center"/>
      <protection locked="0"/>
    </xf>
    <xf numFmtId="0" fontId="1" fillId="4" borderId="3" xfId="1" applyFill="1" applyBorder="1" applyAlignment="1" applyProtection="1">
      <alignment horizontal="center"/>
      <protection locked="0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165" fontId="7" fillId="0" borderId="1" xfId="1" applyNumberFormat="1" applyFont="1" applyBorder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1" fillId="0" borderId="4" xfId="1" applyBorder="1" applyAlignment="1" applyProtection="1">
      <alignment horizontal="center"/>
      <protection locked="0"/>
    </xf>
    <xf numFmtId="0" fontId="1" fillId="0" borderId="28" xfId="1" applyBorder="1" applyAlignment="1" applyProtection="1">
      <alignment horizontal="center"/>
      <protection locked="0"/>
    </xf>
    <xf numFmtId="0" fontId="1" fillId="0" borderId="29" xfId="1" applyBorder="1" applyAlignment="1" applyProtection="1">
      <alignment horizontal="center"/>
      <protection locked="0"/>
    </xf>
    <xf numFmtId="0" fontId="1" fillId="0" borderId="6" xfId="1" applyBorder="1" applyAlignment="1" applyProtection="1">
      <alignment horizontal="center"/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  <protection locked="0"/>
    </xf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right"/>
    </xf>
    <xf numFmtId="0" fontId="1" fillId="0" borderId="3" xfId="1" applyBorder="1" applyAlignment="1">
      <alignment horizontal="right"/>
    </xf>
    <xf numFmtId="0" fontId="7" fillId="2" borderId="1" xfId="1" applyFont="1" applyFill="1" applyBorder="1" applyAlignment="1">
      <alignment horizontal="right"/>
    </xf>
    <xf numFmtId="0" fontId="7" fillId="2" borderId="2" xfId="1" applyFont="1" applyFill="1" applyBorder="1" applyAlignment="1">
      <alignment horizontal="right"/>
    </xf>
    <xf numFmtId="0" fontId="7" fillId="2" borderId="3" xfId="1" applyFont="1" applyFill="1" applyBorder="1" applyAlignment="1">
      <alignment horizontal="right"/>
    </xf>
    <xf numFmtId="167" fontId="11" fillId="2" borderId="1" xfId="1" applyNumberFormat="1" applyFont="1" applyFill="1" applyBorder="1" applyAlignment="1">
      <alignment horizontal="right"/>
    </xf>
    <xf numFmtId="167" fontId="11" fillId="2" borderId="3" xfId="1" applyNumberFormat="1" applyFont="1" applyFill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5" fillId="3" borderId="14" xfId="1" applyFont="1" applyFill="1" applyBorder="1" applyAlignment="1">
      <alignment horizontal="center"/>
    </xf>
    <xf numFmtId="0" fontId="5" fillId="3" borderId="15" xfId="1" applyFont="1" applyFill="1" applyBorder="1" applyAlignment="1">
      <alignment horizontal="center"/>
    </xf>
    <xf numFmtId="0" fontId="5" fillId="3" borderId="16" xfId="1" applyFont="1" applyFill="1" applyBorder="1" applyAlignment="1">
      <alignment horizontal="center"/>
    </xf>
    <xf numFmtId="0" fontId="5" fillId="3" borderId="17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center"/>
    </xf>
    <xf numFmtId="0" fontId="5" fillId="3" borderId="19" xfId="1" applyFont="1" applyFill="1" applyBorder="1" applyAlignment="1">
      <alignment horizontal="center"/>
    </xf>
  </cellXfs>
  <cellStyles count="2">
    <cellStyle name="Normal" xfId="0" builtinId="0"/>
    <cellStyle name="Normal 2" xfId="1" xr:uid="{D1C12525-9EBF-4232-B18A-6722F0989B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3A2D-4123-4E19-B5AF-19E9CC394BB4}">
  <dimension ref="B2:AF107"/>
  <sheetViews>
    <sheetView tabSelected="1" zoomScaleNormal="100" workbookViewId="0">
      <selection activeCell="A8" sqref="A8:XFD8"/>
    </sheetView>
  </sheetViews>
  <sheetFormatPr defaultRowHeight="12.75" x14ac:dyDescent="0.2"/>
  <cols>
    <col min="1" max="1" width="2.28515625" style="1" customWidth="1"/>
    <col min="2" max="2" width="21.85546875" style="1" customWidth="1"/>
    <col min="3" max="3" width="5.7109375" style="1" customWidth="1"/>
    <col min="4" max="4" width="2" style="1" bestFit="1" customWidth="1"/>
    <col min="5" max="5" width="12.7109375" style="1" customWidth="1"/>
    <col min="6" max="6" width="2.140625" style="1" bestFit="1" customWidth="1"/>
    <col min="7" max="7" width="13.28515625" style="1" customWidth="1"/>
    <col min="8" max="8" width="5.5703125" style="1" customWidth="1"/>
    <col min="9" max="9" width="2" style="1" bestFit="1" customWidth="1"/>
    <col min="10" max="10" width="10.5703125" style="1" customWidth="1"/>
    <col min="11" max="11" width="2.140625" style="1" bestFit="1" customWidth="1"/>
    <col min="12" max="12" width="12.28515625" style="1" customWidth="1"/>
    <col min="13" max="16384" width="9.140625" style="1"/>
  </cols>
  <sheetData>
    <row r="2" spans="2:32" ht="36.75" customHeight="1" x14ac:dyDescent="0.3">
      <c r="B2" s="2"/>
      <c r="C2" s="88" t="s">
        <v>50</v>
      </c>
      <c r="D2" s="88"/>
      <c r="E2" s="88"/>
      <c r="F2" s="88"/>
      <c r="G2" s="88"/>
      <c r="H2" s="88"/>
      <c r="I2" s="88"/>
      <c r="J2" s="88"/>
      <c r="K2" s="88"/>
      <c r="L2" s="89"/>
    </row>
    <row r="3" spans="2:32" ht="12.75" customHeight="1" x14ac:dyDescent="0.2">
      <c r="B3" s="90" t="s">
        <v>0</v>
      </c>
      <c r="C3" s="91"/>
      <c r="D3" s="91"/>
      <c r="E3" s="91"/>
      <c r="F3" s="91"/>
      <c r="G3" s="91"/>
      <c r="H3" s="92"/>
      <c r="I3" s="92"/>
      <c r="J3" s="92"/>
      <c r="K3" s="92"/>
      <c r="L3" s="93"/>
      <c r="AA3" s="1" t="s">
        <v>1</v>
      </c>
      <c r="AB3" s="1">
        <v>8.4000000000000005E-2</v>
      </c>
      <c r="AD3" s="1" t="s">
        <v>2</v>
      </c>
      <c r="AE3" s="1">
        <v>24</v>
      </c>
    </row>
    <row r="4" spans="2:32" ht="12.75" customHeight="1" x14ac:dyDescent="0.2">
      <c r="B4" s="94"/>
      <c r="C4" s="95"/>
      <c r="D4" s="95"/>
      <c r="E4" s="95"/>
      <c r="F4" s="95"/>
      <c r="G4" s="95"/>
      <c r="H4" s="96"/>
      <c r="I4" s="96"/>
      <c r="J4" s="96"/>
      <c r="K4" s="96"/>
      <c r="L4" s="97"/>
      <c r="AA4" s="1" t="s">
        <v>3</v>
      </c>
      <c r="AB4" s="1">
        <v>0.16700000000000001</v>
      </c>
      <c r="AD4" s="1" t="s">
        <v>4</v>
      </c>
      <c r="AE4" s="1">
        <v>48</v>
      </c>
    </row>
    <row r="5" spans="2:32" x14ac:dyDescent="0.2">
      <c r="B5" s="4"/>
      <c r="C5" s="98" t="s">
        <v>5</v>
      </c>
      <c r="D5" s="98"/>
      <c r="E5" s="98"/>
      <c r="F5" s="98"/>
      <c r="G5" s="98"/>
      <c r="H5" s="98" t="s">
        <v>6</v>
      </c>
      <c r="I5" s="98"/>
      <c r="J5" s="98"/>
      <c r="K5" s="98"/>
      <c r="L5" s="99"/>
      <c r="AA5" s="1" t="s">
        <v>7</v>
      </c>
      <c r="AB5" s="1">
        <v>0.25</v>
      </c>
      <c r="AD5" s="1" t="s">
        <v>8</v>
      </c>
      <c r="AE5" s="1">
        <v>60</v>
      </c>
    </row>
    <row r="6" spans="2:32" x14ac:dyDescent="0.2">
      <c r="B6" s="5" t="s">
        <v>9</v>
      </c>
      <c r="C6" s="66" t="s">
        <v>10</v>
      </c>
      <c r="D6" s="100" t="s">
        <v>11</v>
      </c>
      <c r="E6" s="101"/>
      <c r="F6" s="102"/>
      <c r="G6" s="66" t="s">
        <v>12</v>
      </c>
      <c r="H6" s="66" t="s">
        <v>10</v>
      </c>
      <c r="I6" s="100" t="s">
        <v>11</v>
      </c>
      <c r="J6" s="101"/>
      <c r="K6" s="102"/>
      <c r="L6" s="69" t="s">
        <v>12</v>
      </c>
      <c r="AA6" s="1" t="s">
        <v>13</v>
      </c>
      <c r="AB6" s="1">
        <v>0.33400000000000002</v>
      </c>
      <c r="AD6" s="1" t="s">
        <v>14</v>
      </c>
      <c r="AE6" s="1">
        <v>72</v>
      </c>
    </row>
    <row r="7" spans="2:32" x14ac:dyDescent="0.2">
      <c r="B7" s="58" t="s">
        <v>70</v>
      </c>
      <c r="C7" s="67"/>
      <c r="D7" s="75"/>
      <c r="E7" s="78"/>
      <c r="F7" s="75"/>
      <c r="G7" s="78"/>
      <c r="H7" s="75"/>
      <c r="I7" s="75"/>
      <c r="J7" s="78"/>
      <c r="K7" s="75"/>
      <c r="L7" s="78"/>
      <c r="R7" s="63"/>
      <c r="S7" s="64"/>
      <c r="T7" s="64"/>
      <c r="U7" s="64"/>
      <c r="V7" s="64"/>
      <c r="AA7" s="1" t="s">
        <v>17</v>
      </c>
      <c r="AB7" s="1">
        <v>0.41699999999999998</v>
      </c>
      <c r="AD7" s="1" t="s">
        <v>18</v>
      </c>
      <c r="AE7" s="1">
        <v>90</v>
      </c>
    </row>
    <row r="8" spans="2:32" s="3" customFormat="1" ht="15.75" x14ac:dyDescent="0.25">
      <c r="B8" s="81" t="s">
        <v>72</v>
      </c>
      <c r="C8" s="65"/>
      <c r="D8" s="76"/>
      <c r="E8" s="79"/>
      <c r="F8" s="76"/>
      <c r="G8" s="79"/>
      <c r="H8" s="76"/>
      <c r="I8" s="76"/>
      <c r="J8" s="79"/>
      <c r="K8" s="76"/>
      <c r="L8" s="79"/>
      <c r="AD8" s="56" t="s">
        <v>60</v>
      </c>
      <c r="AE8" s="56" t="s">
        <v>58</v>
      </c>
      <c r="AF8" s="56" t="s">
        <v>59</v>
      </c>
    </row>
    <row r="9" spans="2:32" x14ac:dyDescent="0.2">
      <c r="B9" s="60" t="s">
        <v>64</v>
      </c>
      <c r="C9" s="68">
        <v>1</v>
      </c>
      <c r="D9" s="77" t="s">
        <v>15</v>
      </c>
      <c r="E9" s="80">
        <f>VLOOKUP(B9,AD9:AE17,2,FALSE)</f>
        <v>0.13900000000000001</v>
      </c>
      <c r="F9" s="77" t="s">
        <v>16</v>
      </c>
      <c r="G9" s="80">
        <f>SUM(C9*E9)</f>
        <v>0.13900000000000001</v>
      </c>
      <c r="H9" s="77">
        <f>C9</f>
        <v>1</v>
      </c>
      <c r="I9" s="77" t="s">
        <v>15</v>
      </c>
      <c r="J9" s="80">
        <f>VLOOKUP(B9,AD9:AF17,3,FALSE)</f>
        <v>0.157</v>
      </c>
      <c r="K9" s="77" t="s">
        <v>16</v>
      </c>
      <c r="L9" s="80">
        <f>SUM(H9*J9)</f>
        <v>0.157</v>
      </c>
      <c r="S9" s="62"/>
      <c r="T9" s="62"/>
      <c r="U9" s="62"/>
      <c r="AA9" s="1" t="s">
        <v>20</v>
      </c>
      <c r="AB9" s="1">
        <v>0.5</v>
      </c>
      <c r="AD9" s="56" t="s">
        <v>61</v>
      </c>
      <c r="AE9" s="1">
        <v>0.156</v>
      </c>
      <c r="AF9" s="1">
        <v>0.19700000000000001</v>
      </c>
    </row>
    <row r="10" spans="2:32" ht="25.5" x14ac:dyDescent="0.2">
      <c r="B10" s="55" t="s">
        <v>57</v>
      </c>
      <c r="C10" s="59">
        <v>0</v>
      </c>
      <c r="D10" s="70" t="s">
        <v>15</v>
      </c>
      <c r="E10" s="71">
        <v>0.13500000000000001</v>
      </c>
      <c r="F10" s="70" t="s">
        <v>16</v>
      </c>
      <c r="G10" s="72">
        <f t="shared" ref="G10:G15" si="0">SUM(C10*E10)</f>
        <v>0</v>
      </c>
      <c r="H10" s="73">
        <f t="shared" ref="H10:H15" si="1">C10</f>
        <v>0</v>
      </c>
      <c r="I10" s="70" t="s">
        <v>15</v>
      </c>
      <c r="J10" s="71">
        <v>0.14199999999999999</v>
      </c>
      <c r="K10" s="70" t="s">
        <v>16</v>
      </c>
      <c r="L10" s="74">
        <f t="shared" ref="L10:L15" si="2">SUM(H10*J10)</f>
        <v>0</v>
      </c>
      <c r="AA10" s="1" t="s">
        <v>20</v>
      </c>
      <c r="AB10" s="1">
        <v>0.5</v>
      </c>
      <c r="AD10" s="56" t="s">
        <v>62</v>
      </c>
      <c r="AE10" s="1">
        <v>0.154</v>
      </c>
      <c r="AF10" s="1">
        <v>0.192</v>
      </c>
    </row>
    <row r="11" spans="2:32" x14ac:dyDescent="0.2">
      <c r="B11" s="14" t="s">
        <v>19</v>
      </c>
      <c r="C11" s="54">
        <v>1</v>
      </c>
      <c r="D11" s="8" t="s">
        <v>15</v>
      </c>
      <c r="E11" s="9">
        <f>G51</f>
        <v>0</v>
      </c>
      <c r="F11" s="8" t="s">
        <v>16</v>
      </c>
      <c r="G11" s="10">
        <f t="shared" si="0"/>
        <v>0</v>
      </c>
      <c r="H11" s="11">
        <f t="shared" si="1"/>
        <v>1</v>
      </c>
      <c r="I11" s="12" t="s">
        <v>15</v>
      </c>
      <c r="J11" s="9">
        <f>L51</f>
        <v>0</v>
      </c>
      <c r="K11" s="8" t="s">
        <v>16</v>
      </c>
      <c r="L11" s="13">
        <f t="shared" si="2"/>
        <v>0</v>
      </c>
      <c r="AA11" s="1" t="s">
        <v>22</v>
      </c>
      <c r="AB11" s="1">
        <v>0.75</v>
      </c>
      <c r="AD11" s="56" t="s">
        <v>63</v>
      </c>
      <c r="AE11" s="1">
        <v>0.152</v>
      </c>
      <c r="AF11" s="1">
        <v>0.188</v>
      </c>
    </row>
    <row r="12" spans="2:32" x14ac:dyDescent="0.2">
      <c r="B12" s="14" t="s">
        <v>21</v>
      </c>
      <c r="C12" s="54">
        <v>1</v>
      </c>
      <c r="D12" s="8" t="s">
        <v>15</v>
      </c>
      <c r="E12" s="9">
        <f>G65</f>
        <v>0</v>
      </c>
      <c r="F12" s="8" t="s">
        <v>16</v>
      </c>
      <c r="G12" s="10">
        <f t="shared" si="0"/>
        <v>0</v>
      </c>
      <c r="H12" s="11">
        <f t="shared" si="1"/>
        <v>1</v>
      </c>
      <c r="I12" s="12" t="s">
        <v>15</v>
      </c>
      <c r="J12" s="9">
        <f>L65</f>
        <v>0</v>
      </c>
      <c r="K12" s="8" t="s">
        <v>16</v>
      </c>
      <c r="L12" s="13">
        <f t="shared" si="2"/>
        <v>0</v>
      </c>
      <c r="AA12" s="1" t="s">
        <v>24</v>
      </c>
      <c r="AB12" s="1">
        <v>1</v>
      </c>
      <c r="AD12" s="56" t="s">
        <v>64</v>
      </c>
      <c r="AE12" s="1">
        <v>0.13900000000000001</v>
      </c>
      <c r="AF12" s="1">
        <v>0.157</v>
      </c>
    </row>
    <row r="13" spans="2:32" x14ac:dyDescent="0.2">
      <c r="B13" s="14" t="s">
        <v>23</v>
      </c>
      <c r="C13" s="54">
        <v>1</v>
      </c>
      <c r="D13" s="8" t="s">
        <v>15</v>
      </c>
      <c r="E13" s="9">
        <f>G79</f>
        <v>0</v>
      </c>
      <c r="F13" s="8" t="s">
        <v>16</v>
      </c>
      <c r="G13" s="10">
        <f t="shared" si="0"/>
        <v>0</v>
      </c>
      <c r="H13" s="11">
        <f t="shared" si="1"/>
        <v>1</v>
      </c>
      <c r="I13" s="12" t="s">
        <v>15</v>
      </c>
      <c r="J13" s="9">
        <f>L79</f>
        <v>0</v>
      </c>
      <c r="K13" s="8" t="s">
        <v>16</v>
      </c>
      <c r="L13" s="13">
        <f t="shared" si="2"/>
        <v>0</v>
      </c>
      <c r="AA13" s="1" t="s">
        <v>26</v>
      </c>
      <c r="AB13" s="1">
        <v>1.5</v>
      </c>
      <c r="AD13" s="56" t="s">
        <v>65</v>
      </c>
      <c r="AE13" s="1">
        <v>0.13600000000000001</v>
      </c>
      <c r="AF13" s="1">
        <v>0.153</v>
      </c>
    </row>
    <row r="14" spans="2:32" x14ac:dyDescent="0.2">
      <c r="B14" s="14" t="s">
        <v>25</v>
      </c>
      <c r="C14" s="54">
        <v>1</v>
      </c>
      <c r="D14" s="8" t="s">
        <v>15</v>
      </c>
      <c r="E14" s="9">
        <f>G93</f>
        <v>0</v>
      </c>
      <c r="F14" s="8" t="s">
        <v>16</v>
      </c>
      <c r="G14" s="10">
        <f t="shared" si="0"/>
        <v>0</v>
      </c>
      <c r="H14" s="11">
        <f t="shared" si="1"/>
        <v>1</v>
      </c>
      <c r="I14" s="12" t="s">
        <v>15</v>
      </c>
      <c r="J14" s="15">
        <f>L93</f>
        <v>0</v>
      </c>
      <c r="K14" s="16" t="s">
        <v>16</v>
      </c>
      <c r="L14" s="13">
        <f t="shared" si="2"/>
        <v>0</v>
      </c>
      <c r="AA14" s="1" t="s">
        <v>27</v>
      </c>
      <c r="AB14" s="1">
        <v>2</v>
      </c>
      <c r="AD14" s="56" t="s">
        <v>66</v>
      </c>
      <c r="AE14" s="1">
        <v>0.13500000000000001</v>
      </c>
      <c r="AF14" s="1">
        <v>0.152</v>
      </c>
    </row>
    <row r="15" spans="2:32" ht="12.75" customHeight="1" x14ac:dyDescent="0.2">
      <c r="B15" s="14" t="s">
        <v>51</v>
      </c>
      <c r="C15" s="54">
        <v>1</v>
      </c>
      <c r="D15" s="8" t="s">
        <v>15</v>
      </c>
      <c r="E15" s="9">
        <f>G107</f>
        <v>0</v>
      </c>
      <c r="F15" s="8" t="s">
        <v>16</v>
      </c>
      <c r="G15" s="10">
        <f t="shared" si="0"/>
        <v>0</v>
      </c>
      <c r="H15" s="11">
        <f t="shared" si="1"/>
        <v>1</v>
      </c>
      <c r="I15" s="12" t="s">
        <v>15</v>
      </c>
      <c r="J15" s="15">
        <f>L107</f>
        <v>0</v>
      </c>
      <c r="K15" s="16" t="s">
        <v>16</v>
      </c>
      <c r="L15" s="13">
        <f t="shared" si="2"/>
        <v>0</v>
      </c>
      <c r="AA15" s="1" t="s">
        <v>30</v>
      </c>
      <c r="AB15" s="1">
        <v>3</v>
      </c>
      <c r="AD15" s="56" t="s">
        <v>67</v>
      </c>
      <c r="AE15" s="1">
        <v>0.13200000000000001</v>
      </c>
      <c r="AF15" s="1">
        <v>0.14899999999999999</v>
      </c>
    </row>
    <row r="16" spans="2:32" x14ac:dyDescent="0.2">
      <c r="B16" s="103" t="s">
        <v>28</v>
      </c>
      <c r="C16" s="104"/>
      <c r="D16" s="104"/>
      <c r="E16" s="104"/>
      <c r="F16" s="104"/>
      <c r="G16" s="17">
        <f>SUM(G7:G15)</f>
        <v>0.13900000000000001</v>
      </c>
      <c r="H16" s="105" t="s">
        <v>29</v>
      </c>
      <c r="I16" s="104"/>
      <c r="J16" s="104"/>
      <c r="K16" s="106"/>
      <c r="L16" s="17">
        <f>SUM(L7:L15)</f>
        <v>0.157</v>
      </c>
      <c r="AA16" s="1" t="s">
        <v>31</v>
      </c>
      <c r="AB16" s="1">
        <v>4</v>
      </c>
      <c r="AD16" s="56" t="s">
        <v>68</v>
      </c>
      <c r="AE16" s="1">
        <v>0.125</v>
      </c>
      <c r="AF16" s="1">
        <v>0.13900000000000001</v>
      </c>
    </row>
    <row r="17" spans="2:32" ht="12" customHeight="1" x14ac:dyDescent="0.2">
      <c r="E17" s="18"/>
      <c r="F17" s="19"/>
      <c r="G17" s="20"/>
      <c r="AD17" s="56" t="s">
        <v>69</v>
      </c>
      <c r="AE17" s="1">
        <v>0.124</v>
      </c>
      <c r="AF17" s="1">
        <v>0.13700000000000001</v>
      </c>
    </row>
    <row r="18" spans="2:32" ht="37.5" customHeight="1" x14ac:dyDescent="0.4">
      <c r="B18" s="21"/>
      <c r="AD18" s="56"/>
    </row>
    <row r="19" spans="2:32" ht="12.75" customHeight="1" x14ac:dyDescent="0.4">
      <c r="B19" s="22"/>
      <c r="C19" s="88" t="s">
        <v>50</v>
      </c>
      <c r="D19" s="88"/>
      <c r="E19" s="88"/>
      <c r="F19" s="88"/>
      <c r="G19" s="88"/>
      <c r="H19" s="88"/>
      <c r="I19" s="88"/>
      <c r="J19" s="88"/>
      <c r="K19" s="88"/>
      <c r="L19" s="89"/>
    </row>
    <row r="20" spans="2:32" ht="12.75" customHeight="1" x14ac:dyDescent="0.2">
      <c r="B20" s="107" t="s">
        <v>32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9"/>
    </row>
    <row r="21" spans="2:32" ht="12.75" customHeight="1" x14ac:dyDescent="0.2">
      <c r="B21" s="110" t="s">
        <v>33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2"/>
    </row>
    <row r="22" spans="2:32" ht="12.75" customHeight="1" x14ac:dyDescent="0.2">
      <c r="B22" s="82" t="s">
        <v>34</v>
      </c>
      <c r="C22" s="83"/>
      <c r="D22" s="83"/>
      <c r="E22" s="83"/>
      <c r="F22" s="83"/>
      <c r="G22" s="83"/>
      <c r="H22" s="83"/>
      <c r="I22" s="83"/>
      <c r="J22" s="83"/>
      <c r="K22" s="83"/>
      <c r="L22" s="84"/>
    </row>
    <row r="23" spans="2:32" ht="12.75" customHeight="1" x14ac:dyDescent="0.2"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7"/>
    </row>
    <row r="24" spans="2:32" ht="12.75" customHeight="1" x14ac:dyDescent="0.2">
      <c r="B24" s="113"/>
      <c r="C24" s="114"/>
      <c r="D24" s="114"/>
      <c r="E24" s="114"/>
      <c r="F24" s="114"/>
      <c r="G24" s="115"/>
      <c r="H24" s="119" t="s">
        <v>35</v>
      </c>
      <c r="I24" s="120"/>
      <c r="J24" s="120"/>
      <c r="K24" s="120"/>
      <c r="L24" s="120"/>
    </row>
    <row r="25" spans="2:32" ht="15" customHeight="1" x14ac:dyDescent="0.2">
      <c r="B25" s="116"/>
      <c r="C25" s="117"/>
      <c r="D25" s="117"/>
      <c r="E25" s="117"/>
      <c r="F25" s="117"/>
      <c r="G25" s="118"/>
      <c r="H25" s="121" t="s">
        <v>2</v>
      </c>
      <c r="I25" s="122"/>
      <c r="J25" s="122"/>
      <c r="K25" s="122"/>
      <c r="L25" s="123"/>
    </row>
    <row r="26" spans="2:32" x14ac:dyDescent="0.2">
      <c r="B26" s="124" t="s">
        <v>36</v>
      </c>
      <c r="C26" s="125"/>
      <c r="D26" s="126"/>
      <c r="E26" s="127">
        <f>G16</f>
        <v>0.13900000000000001</v>
      </c>
      <c r="F26" s="128"/>
      <c r="G26" s="129"/>
      <c r="H26" s="23" t="s">
        <v>15</v>
      </c>
      <c r="I26" s="130">
        <f>VLOOKUP(H25,AD3:AE7,2,FALSE)</f>
        <v>24</v>
      </c>
      <c r="J26" s="131"/>
      <c r="K26" s="24" t="s">
        <v>16</v>
      </c>
      <c r="L26" s="25">
        <f>E26*I26</f>
        <v>3.3360000000000003</v>
      </c>
    </row>
    <row r="27" spans="2:32" ht="14.25" customHeight="1" x14ac:dyDescent="0.2">
      <c r="B27" s="135"/>
      <c r="C27" s="136"/>
      <c r="D27" s="136"/>
      <c r="E27" s="136"/>
      <c r="F27" s="136"/>
      <c r="G27" s="137"/>
      <c r="H27" s="119" t="s">
        <v>37</v>
      </c>
      <c r="I27" s="120"/>
      <c r="J27" s="120"/>
      <c r="K27" s="120"/>
      <c r="L27" s="120"/>
    </row>
    <row r="28" spans="2:32" ht="14.25" customHeight="1" x14ac:dyDescent="0.2">
      <c r="B28" s="138"/>
      <c r="C28" s="139"/>
      <c r="D28" s="139"/>
      <c r="E28" s="139"/>
      <c r="F28" s="139"/>
      <c r="G28" s="140"/>
      <c r="H28" s="121" t="s">
        <v>1</v>
      </c>
      <c r="I28" s="122"/>
      <c r="J28" s="122"/>
      <c r="K28" s="122"/>
      <c r="L28" s="123"/>
    </row>
    <row r="29" spans="2:32" ht="18" customHeight="1" x14ac:dyDescent="0.2">
      <c r="B29" s="124" t="s">
        <v>38</v>
      </c>
      <c r="C29" s="125"/>
      <c r="D29" s="126"/>
      <c r="E29" s="127">
        <f>L16</f>
        <v>0.157</v>
      </c>
      <c r="F29" s="128"/>
      <c r="G29" s="129"/>
      <c r="H29" s="23" t="s">
        <v>15</v>
      </c>
      <c r="I29" s="130">
        <f>VLOOKUP(H28,AA3:AB16,2,FALSE)</f>
        <v>8.4000000000000005E-2</v>
      </c>
      <c r="J29" s="131"/>
      <c r="K29" s="24" t="s">
        <v>16</v>
      </c>
      <c r="L29" s="26">
        <f>E29*I29</f>
        <v>1.3188E-2</v>
      </c>
    </row>
    <row r="30" spans="2:32" ht="15" customHeight="1" x14ac:dyDescent="0.2">
      <c r="B30" s="105" t="s">
        <v>39</v>
      </c>
      <c r="C30" s="104"/>
      <c r="D30" s="104"/>
      <c r="E30" s="104"/>
      <c r="F30" s="104"/>
      <c r="G30" s="104"/>
      <c r="H30" s="104"/>
      <c r="I30" s="104"/>
      <c r="J30" s="104"/>
      <c r="K30" s="106"/>
      <c r="L30" s="27">
        <f>L26+L29</f>
        <v>3.3491880000000003</v>
      </c>
    </row>
    <row r="31" spans="2:32" ht="15" customHeight="1" x14ac:dyDescent="0.2">
      <c r="B31" s="141" t="s">
        <v>40</v>
      </c>
      <c r="C31" s="142"/>
      <c r="D31" s="142"/>
      <c r="E31" s="142"/>
      <c r="F31" s="142"/>
      <c r="G31" s="143"/>
      <c r="H31" s="121">
        <v>1.2</v>
      </c>
      <c r="I31" s="122"/>
      <c r="J31" s="123"/>
      <c r="K31" s="28" t="s">
        <v>16</v>
      </c>
      <c r="L31" s="29">
        <f>H31</f>
        <v>1.2</v>
      </c>
    </row>
    <row r="32" spans="2:32" ht="15" customHeight="1" x14ac:dyDescent="0.25">
      <c r="B32" s="144" t="s">
        <v>41</v>
      </c>
      <c r="C32" s="145"/>
      <c r="D32" s="145"/>
      <c r="E32" s="145"/>
      <c r="F32" s="145"/>
      <c r="G32" s="145"/>
      <c r="H32" s="145"/>
      <c r="I32" s="145"/>
      <c r="J32" s="146"/>
      <c r="K32" s="147">
        <f>L30*L31</f>
        <v>4.0190256</v>
      </c>
      <c r="L32" s="148"/>
    </row>
    <row r="33" spans="2:12" ht="21" customHeight="1" x14ac:dyDescent="0.2">
      <c r="F33" s="18"/>
      <c r="G33" s="30"/>
    </row>
    <row r="34" spans="2:12" ht="15" customHeight="1" x14ac:dyDescent="0.2">
      <c r="B34" s="105" t="s">
        <v>42</v>
      </c>
      <c r="C34" s="104"/>
      <c r="D34" s="104"/>
      <c r="E34" s="104"/>
      <c r="F34" s="104"/>
      <c r="G34" s="104"/>
      <c r="H34" s="132" t="str">
        <f>IF(K32&lt;=7,"BAT-1270 - 7AH Batteries",IF(K32&lt;=18,"BAT-12180 - 18AH Batteries",IF(K32&lt;=26,"BAT-12260 - 26AH Batteries",IF(K32&lt;=33,"BAT-12330 - 33AH Batteries","No recomendation for battery."))))</f>
        <v>BAT-1270 - 7AH Batteries</v>
      </c>
      <c r="I34" s="133"/>
      <c r="J34" s="133"/>
      <c r="K34" s="133"/>
      <c r="L34" s="134"/>
    </row>
    <row r="35" spans="2:12" x14ac:dyDescent="0.2">
      <c r="F35" s="18"/>
      <c r="G35" s="30"/>
    </row>
    <row r="36" spans="2:12" x14ac:dyDescent="0.2">
      <c r="B36" s="31" t="s">
        <v>43</v>
      </c>
      <c r="C36" s="31"/>
      <c r="D36" s="31"/>
      <c r="E36" s="31"/>
      <c r="F36" s="31"/>
      <c r="G36" s="31"/>
    </row>
    <row r="37" spans="2:12" ht="39" customHeight="1" x14ac:dyDescent="0.25">
      <c r="B37" s="32"/>
      <c r="C37" s="32"/>
      <c r="D37" s="32"/>
      <c r="E37" s="33"/>
      <c r="F37" s="34"/>
      <c r="G37" s="35"/>
    </row>
    <row r="38" spans="2:12" ht="26.25" x14ac:dyDescent="0.4">
      <c r="B38" s="22"/>
      <c r="C38" s="88" t="s">
        <v>52</v>
      </c>
      <c r="D38" s="88"/>
      <c r="E38" s="88"/>
      <c r="F38" s="88"/>
      <c r="G38" s="88"/>
      <c r="H38" s="88"/>
      <c r="I38" s="88"/>
      <c r="J38" s="88"/>
      <c r="K38" s="88"/>
      <c r="L38" s="89"/>
    </row>
    <row r="39" spans="2:12" x14ac:dyDescent="0.2">
      <c r="B39" s="149" t="s">
        <v>19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1"/>
    </row>
    <row r="40" spans="2:12" x14ac:dyDescent="0.2">
      <c r="B40" s="5" t="s">
        <v>44</v>
      </c>
      <c r="C40" s="6" t="s">
        <v>10</v>
      </c>
      <c r="D40" s="152" t="s">
        <v>45</v>
      </c>
      <c r="E40" s="153"/>
      <c r="F40" s="154"/>
      <c r="G40" s="6" t="s">
        <v>12</v>
      </c>
      <c r="H40" s="6" t="s">
        <v>10</v>
      </c>
      <c r="I40" s="155" t="s">
        <v>46</v>
      </c>
      <c r="J40" s="156"/>
      <c r="K40" s="157"/>
      <c r="L40" s="7" t="s">
        <v>12</v>
      </c>
    </row>
    <row r="41" spans="2:12" x14ac:dyDescent="0.2">
      <c r="B41" s="36"/>
      <c r="C41" s="37">
        <v>0</v>
      </c>
      <c r="D41" s="37" t="s">
        <v>47</v>
      </c>
      <c r="E41" s="38">
        <v>0</v>
      </c>
      <c r="F41" s="37" t="s">
        <v>16</v>
      </c>
      <c r="G41" s="39" t="str">
        <f t="shared" ref="G41:G50" si="3">IF(C41&gt;0,PRODUCT(C41,E41),"")</f>
        <v/>
      </c>
      <c r="H41" s="37">
        <f t="shared" ref="H41:H50" si="4">C41</f>
        <v>0</v>
      </c>
      <c r="I41" s="37" t="s">
        <v>47</v>
      </c>
      <c r="J41" s="38">
        <v>0</v>
      </c>
      <c r="K41" s="37" t="s">
        <v>16</v>
      </c>
      <c r="L41" s="39" t="str">
        <f t="shared" ref="L41:L50" si="5">IF(H41&gt;0,PRODUCT(H41,J41),"")</f>
        <v/>
      </c>
    </row>
    <row r="42" spans="2:12" x14ac:dyDescent="0.2">
      <c r="B42" s="40"/>
      <c r="C42" s="41">
        <v>0</v>
      </c>
      <c r="D42" s="41" t="s">
        <v>47</v>
      </c>
      <c r="E42" s="42">
        <v>0</v>
      </c>
      <c r="F42" s="41" t="s">
        <v>16</v>
      </c>
      <c r="G42" s="43" t="str">
        <f t="shared" si="3"/>
        <v/>
      </c>
      <c r="H42" s="41">
        <f t="shared" si="4"/>
        <v>0</v>
      </c>
      <c r="I42" s="41" t="s">
        <v>47</v>
      </c>
      <c r="J42" s="42">
        <v>0</v>
      </c>
      <c r="K42" s="41" t="s">
        <v>16</v>
      </c>
      <c r="L42" s="43" t="str">
        <f t="shared" si="5"/>
        <v/>
      </c>
    </row>
    <row r="43" spans="2:12" x14ac:dyDescent="0.2">
      <c r="B43" s="40"/>
      <c r="C43" s="41">
        <v>0</v>
      </c>
      <c r="D43" s="41" t="s">
        <v>47</v>
      </c>
      <c r="E43" s="42">
        <v>0</v>
      </c>
      <c r="F43" s="41" t="s">
        <v>16</v>
      </c>
      <c r="G43" s="43" t="str">
        <f t="shared" si="3"/>
        <v/>
      </c>
      <c r="H43" s="41">
        <f t="shared" si="4"/>
        <v>0</v>
      </c>
      <c r="I43" s="41" t="s">
        <v>47</v>
      </c>
      <c r="J43" s="42">
        <v>0</v>
      </c>
      <c r="K43" s="41" t="s">
        <v>16</v>
      </c>
      <c r="L43" s="43" t="str">
        <f t="shared" si="5"/>
        <v/>
      </c>
    </row>
    <row r="44" spans="2:12" x14ac:dyDescent="0.2">
      <c r="B44" s="44"/>
      <c r="C44" s="45">
        <v>0</v>
      </c>
      <c r="D44" s="45" t="s">
        <v>47</v>
      </c>
      <c r="E44" s="46">
        <v>0</v>
      </c>
      <c r="F44" s="45" t="s">
        <v>16</v>
      </c>
      <c r="G44" s="47" t="str">
        <f t="shared" si="3"/>
        <v/>
      </c>
      <c r="H44" s="45">
        <f t="shared" si="4"/>
        <v>0</v>
      </c>
      <c r="I44" s="45" t="s">
        <v>47</v>
      </c>
      <c r="J44" s="46">
        <v>0</v>
      </c>
      <c r="K44" s="45" t="s">
        <v>16</v>
      </c>
      <c r="L44" s="47" t="str">
        <f t="shared" si="5"/>
        <v/>
      </c>
    </row>
    <row r="45" spans="2:12" x14ac:dyDescent="0.2">
      <c r="B45" s="48"/>
      <c r="C45" s="49">
        <v>0</v>
      </c>
      <c r="D45" s="49" t="s">
        <v>47</v>
      </c>
      <c r="E45" s="50">
        <v>0</v>
      </c>
      <c r="F45" s="49" t="s">
        <v>16</v>
      </c>
      <c r="G45" s="50" t="str">
        <f t="shared" si="3"/>
        <v/>
      </c>
      <c r="H45" s="49">
        <f t="shared" si="4"/>
        <v>0</v>
      </c>
      <c r="I45" s="49" t="s">
        <v>47</v>
      </c>
      <c r="J45" s="50">
        <v>0</v>
      </c>
      <c r="K45" s="49" t="s">
        <v>16</v>
      </c>
      <c r="L45" s="50" t="str">
        <f t="shared" si="5"/>
        <v/>
      </c>
    </row>
    <row r="46" spans="2:12" x14ac:dyDescent="0.2">
      <c r="B46" s="48"/>
      <c r="C46" s="49">
        <v>0</v>
      </c>
      <c r="D46" s="49" t="s">
        <v>47</v>
      </c>
      <c r="E46" s="50">
        <v>0</v>
      </c>
      <c r="F46" s="49" t="s">
        <v>16</v>
      </c>
      <c r="G46" s="50" t="str">
        <f t="shared" si="3"/>
        <v/>
      </c>
      <c r="H46" s="49">
        <f t="shared" si="4"/>
        <v>0</v>
      </c>
      <c r="I46" s="49" t="s">
        <v>47</v>
      </c>
      <c r="J46" s="50">
        <v>0</v>
      </c>
      <c r="K46" s="49" t="s">
        <v>16</v>
      </c>
      <c r="L46" s="50" t="str">
        <f t="shared" si="5"/>
        <v/>
      </c>
    </row>
    <row r="47" spans="2:12" x14ac:dyDescent="0.2">
      <c r="B47" s="36"/>
      <c r="C47" s="37">
        <v>0</v>
      </c>
      <c r="D47" s="37" t="s">
        <v>47</v>
      </c>
      <c r="E47" s="38">
        <v>0</v>
      </c>
      <c r="F47" s="37" t="s">
        <v>16</v>
      </c>
      <c r="G47" s="39" t="str">
        <f t="shared" si="3"/>
        <v/>
      </c>
      <c r="H47" s="37">
        <f t="shared" si="4"/>
        <v>0</v>
      </c>
      <c r="I47" s="37" t="s">
        <v>47</v>
      </c>
      <c r="J47" s="38">
        <v>0</v>
      </c>
      <c r="K47" s="37" t="s">
        <v>16</v>
      </c>
      <c r="L47" s="39" t="str">
        <f t="shared" si="5"/>
        <v/>
      </c>
    </row>
    <row r="48" spans="2:12" x14ac:dyDescent="0.2">
      <c r="B48" s="40"/>
      <c r="C48" s="41">
        <v>0</v>
      </c>
      <c r="D48" s="41" t="s">
        <v>47</v>
      </c>
      <c r="E48" s="42">
        <v>0</v>
      </c>
      <c r="F48" s="41" t="s">
        <v>16</v>
      </c>
      <c r="G48" s="43" t="str">
        <f t="shared" si="3"/>
        <v/>
      </c>
      <c r="H48" s="41">
        <f t="shared" si="4"/>
        <v>0</v>
      </c>
      <c r="I48" s="41" t="s">
        <v>47</v>
      </c>
      <c r="J48" s="42">
        <v>0</v>
      </c>
      <c r="K48" s="41" t="s">
        <v>16</v>
      </c>
      <c r="L48" s="43" t="str">
        <f t="shared" si="5"/>
        <v/>
      </c>
    </row>
    <row r="49" spans="2:12" x14ac:dyDescent="0.2">
      <c r="B49" s="40"/>
      <c r="C49" s="41">
        <v>0</v>
      </c>
      <c r="D49" s="41" t="s">
        <v>47</v>
      </c>
      <c r="E49" s="42">
        <v>0</v>
      </c>
      <c r="F49" s="41" t="s">
        <v>16</v>
      </c>
      <c r="G49" s="43" t="str">
        <f t="shared" si="3"/>
        <v/>
      </c>
      <c r="H49" s="41">
        <f t="shared" si="4"/>
        <v>0</v>
      </c>
      <c r="I49" s="41" t="s">
        <v>47</v>
      </c>
      <c r="J49" s="42">
        <v>0</v>
      </c>
      <c r="K49" s="41" t="s">
        <v>16</v>
      </c>
      <c r="L49" s="43" t="str">
        <f t="shared" si="5"/>
        <v/>
      </c>
    </row>
    <row r="50" spans="2:12" x14ac:dyDescent="0.2">
      <c r="B50" s="44"/>
      <c r="C50" s="45">
        <v>0</v>
      </c>
      <c r="D50" s="45" t="s">
        <v>47</v>
      </c>
      <c r="E50" s="46">
        <v>0</v>
      </c>
      <c r="F50" s="45" t="s">
        <v>16</v>
      </c>
      <c r="G50" s="47" t="str">
        <f t="shared" si="3"/>
        <v/>
      </c>
      <c r="H50" s="45">
        <f t="shared" si="4"/>
        <v>0</v>
      </c>
      <c r="I50" s="45" t="s">
        <v>47</v>
      </c>
      <c r="J50" s="46">
        <v>0</v>
      </c>
      <c r="K50" s="51" t="s">
        <v>16</v>
      </c>
      <c r="L50" s="52" t="str">
        <f t="shared" si="5"/>
        <v/>
      </c>
    </row>
    <row r="51" spans="2:12" x14ac:dyDescent="0.2">
      <c r="B51" s="103" t="s">
        <v>48</v>
      </c>
      <c r="C51" s="104"/>
      <c r="D51" s="104"/>
      <c r="E51" s="104"/>
      <c r="F51" s="104"/>
      <c r="G51" s="53">
        <f>SUM(G41:G50)</f>
        <v>0</v>
      </c>
      <c r="H51" s="105" t="s">
        <v>49</v>
      </c>
      <c r="I51" s="104"/>
      <c r="J51" s="104"/>
      <c r="K51" s="106"/>
      <c r="L51" s="53">
        <f>SUM(L41:L50)</f>
        <v>0</v>
      </c>
    </row>
    <row r="53" spans="2:12" x14ac:dyDescent="0.2">
      <c r="B53" s="149" t="s">
        <v>21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1"/>
    </row>
    <row r="54" spans="2:12" x14ac:dyDescent="0.2">
      <c r="B54" s="5" t="s">
        <v>44</v>
      </c>
      <c r="C54" s="6" t="s">
        <v>10</v>
      </c>
      <c r="D54" s="152" t="s">
        <v>45</v>
      </c>
      <c r="E54" s="153"/>
      <c r="F54" s="154"/>
      <c r="G54" s="6" t="s">
        <v>12</v>
      </c>
      <c r="H54" s="6" t="s">
        <v>10</v>
      </c>
      <c r="I54" s="155" t="s">
        <v>46</v>
      </c>
      <c r="J54" s="156"/>
      <c r="K54" s="157"/>
      <c r="L54" s="7" t="s">
        <v>12</v>
      </c>
    </row>
    <row r="55" spans="2:12" x14ac:dyDescent="0.2">
      <c r="B55" s="36"/>
      <c r="C55" s="37">
        <v>0</v>
      </c>
      <c r="D55" s="37" t="s">
        <v>47</v>
      </c>
      <c r="E55" s="38">
        <v>0</v>
      </c>
      <c r="F55" s="37" t="s">
        <v>16</v>
      </c>
      <c r="G55" s="39" t="str">
        <f t="shared" ref="G55:G64" si="6">IF(C55&gt;0,PRODUCT(C55,E55),"")</f>
        <v/>
      </c>
      <c r="H55" s="37">
        <f t="shared" ref="H55:H64" si="7">C55</f>
        <v>0</v>
      </c>
      <c r="I55" s="37" t="s">
        <v>47</v>
      </c>
      <c r="J55" s="38">
        <v>0</v>
      </c>
      <c r="K55" s="37" t="s">
        <v>16</v>
      </c>
      <c r="L55" s="39" t="str">
        <f t="shared" ref="L55:L64" si="8">IF(H55&gt;0,PRODUCT(H55,J55),"")</f>
        <v/>
      </c>
    </row>
    <row r="56" spans="2:12" x14ac:dyDescent="0.2">
      <c r="B56" s="40"/>
      <c r="C56" s="41">
        <v>0</v>
      </c>
      <c r="D56" s="41" t="s">
        <v>47</v>
      </c>
      <c r="E56" s="42">
        <v>0</v>
      </c>
      <c r="F56" s="41" t="s">
        <v>16</v>
      </c>
      <c r="G56" s="43" t="str">
        <f t="shared" si="6"/>
        <v/>
      </c>
      <c r="H56" s="41">
        <f t="shared" si="7"/>
        <v>0</v>
      </c>
      <c r="I56" s="41" t="s">
        <v>47</v>
      </c>
      <c r="J56" s="42">
        <v>0</v>
      </c>
      <c r="K56" s="41" t="s">
        <v>16</v>
      </c>
      <c r="L56" s="43" t="str">
        <f t="shared" si="8"/>
        <v/>
      </c>
    </row>
    <row r="57" spans="2:12" x14ac:dyDescent="0.2">
      <c r="B57" s="40"/>
      <c r="C57" s="41">
        <v>0</v>
      </c>
      <c r="D57" s="41" t="s">
        <v>47</v>
      </c>
      <c r="E57" s="42">
        <v>0</v>
      </c>
      <c r="F57" s="41" t="s">
        <v>16</v>
      </c>
      <c r="G57" s="43" t="str">
        <f t="shared" si="6"/>
        <v/>
      </c>
      <c r="H57" s="41">
        <f t="shared" si="7"/>
        <v>0</v>
      </c>
      <c r="I57" s="41" t="s">
        <v>47</v>
      </c>
      <c r="J57" s="42">
        <v>0</v>
      </c>
      <c r="K57" s="41" t="s">
        <v>16</v>
      </c>
      <c r="L57" s="43" t="str">
        <f t="shared" si="8"/>
        <v/>
      </c>
    </row>
    <row r="58" spans="2:12" x14ac:dyDescent="0.2">
      <c r="B58" s="44"/>
      <c r="C58" s="45">
        <v>0</v>
      </c>
      <c r="D58" s="45" t="s">
        <v>47</v>
      </c>
      <c r="E58" s="46">
        <v>0</v>
      </c>
      <c r="F58" s="45" t="s">
        <v>16</v>
      </c>
      <c r="G58" s="47" t="str">
        <f t="shared" si="6"/>
        <v/>
      </c>
      <c r="H58" s="45">
        <f t="shared" si="7"/>
        <v>0</v>
      </c>
      <c r="I58" s="45" t="s">
        <v>47</v>
      </c>
      <c r="J58" s="46">
        <v>0</v>
      </c>
      <c r="K58" s="45" t="s">
        <v>16</v>
      </c>
      <c r="L58" s="47" t="str">
        <f t="shared" si="8"/>
        <v/>
      </c>
    </row>
    <row r="59" spans="2:12" x14ac:dyDescent="0.2">
      <c r="B59" s="48"/>
      <c r="C59" s="49">
        <v>0</v>
      </c>
      <c r="D59" s="49" t="s">
        <v>47</v>
      </c>
      <c r="E59" s="50">
        <v>0</v>
      </c>
      <c r="F59" s="49" t="s">
        <v>16</v>
      </c>
      <c r="G59" s="50" t="str">
        <f t="shared" si="6"/>
        <v/>
      </c>
      <c r="H59" s="49">
        <f t="shared" si="7"/>
        <v>0</v>
      </c>
      <c r="I59" s="49" t="s">
        <v>47</v>
      </c>
      <c r="J59" s="50">
        <v>0</v>
      </c>
      <c r="K59" s="49" t="s">
        <v>16</v>
      </c>
      <c r="L59" s="50" t="str">
        <f t="shared" si="8"/>
        <v/>
      </c>
    </row>
    <row r="60" spans="2:12" x14ac:dyDescent="0.2">
      <c r="B60" s="48"/>
      <c r="C60" s="49">
        <v>0</v>
      </c>
      <c r="D60" s="49" t="s">
        <v>47</v>
      </c>
      <c r="E60" s="50">
        <v>0</v>
      </c>
      <c r="F60" s="49" t="s">
        <v>16</v>
      </c>
      <c r="G60" s="50" t="str">
        <f t="shared" si="6"/>
        <v/>
      </c>
      <c r="H60" s="49">
        <f t="shared" si="7"/>
        <v>0</v>
      </c>
      <c r="I60" s="49" t="s">
        <v>47</v>
      </c>
      <c r="J60" s="50">
        <v>0</v>
      </c>
      <c r="K60" s="49" t="s">
        <v>16</v>
      </c>
      <c r="L60" s="50" t="str">
        <f t="shared" si="8"/>
        <v/>
      </c>
    </row>
    <row r="61" spans="2:12" x14ac:dyDescent="0.2">
      <c r="B61" s="36"/>
      <c r="C61" s="37">
        <v>0</v>
      </c>
      <c r="D61" s="37" t="s">
        <v>47</v>
      </c>
      <c r="E61" s="38">
        <v>0</v>
      </c>
      <c r="F61" s="37" t="s">
        <v>16</v>
      </c>
      <c r="G61" s="39" t="str">
        <f t="shared" si="6"/>
        <v/>
      </c>
      <c r="H61" s="37">
        <f t="shared" si="7"/>
        <v>0</v>
      </c>
      <c r="I61" s="37" t="s">
        <v>47</v>
      </c>
      <c r="J61" s="38">
        <v>0</v>
      </c>
      <c r="K61" s="37" t="s">
        <v>16</v>
      </c>
      <c r="L61" s="39" t="str">
        <f t="shared" si="8"/>
        <v/>
      </c>
    </row>
    <row r="62" spans="2:12" x14ac:dyDescent="0.2">
      <c r="B62" s="40"/>
      <c r="C62" s="41">
        <v>0</v>
      </c>
      <c r="D62" s="41" t="s">
        <v>47</v>
      </c>
      <c r="E62" s="42">
        <v>0</v>
      </c>
      <c r="F62" s="41" t="s">
        <v>16</v>
      </c>
      <c r="G62" s="43" t="str">
        <f t="shared" si="6"/>
        <v/>
      </c>
      <c r="H62" s="41">
        <f t="shared" si="7"/>
        <v>0</v>
      </c>
      <c r="I62" s="41" t="s">
        <v>47</v>
      </c>
      <c r="J62" s="42">
        <v>0</v>
      </c>
      <c r="K62" s="41" t="s">
        <v>16</v>
      </c>
      <c r="L62" s="43" t="str">
        <f t="shared" si="8"/>
        <v/>
      </c>
    </row>
    <row r="63" spans="2:12" x14ac:dyDescent="0.2">
      <c r="B63" s="40"/>
      <c r="C63" s="41">
        <v>0</v>
      </c>
      <c r="D63" s="41" t="s">
        <v>47</v>
      </c>
      <c r="E63" s="42">
        <v>0</v>
      </c>
      <c r="F63" s="41" t="s">
        <v>16</v>
      </c>
      <c r="G63" s="43" t="str">
        <f t="shared" si="6"/>
        <v/>
      </c>
      <c r="H63" s="41">
        <f t="shared" si="7"/>
        <v>0</v>
      </c>
      <c r="I63" s="41" t="s">
        <v>47</v>
      </c>
      <c r="J63" s="42">
        <v>0</v>
      </c>
      <c r="K63" s="41" t="s">
        <v>16</v>
      </c>
      <c r="L63" s="43" t="str">
        <f t="shared" si="8"/>
        <v/>
      </c>
    </row>
    <row r="64" spans="2:12" x14ac:dyDescent="0.2">
      <c r="B64" s="44"/>
      <c r="C64" s="45">
        <v>0</v>
      </c>
      <c r="D64" s="45" t="s">
        <v>47</v>
      </c>
      <c r="E64" s="46">
        <v>0</v>
      </c>
      <c r="F64" s="45" t="s">
        <v>16</v>
      </c>
      <c r="G64" s="47" t="str">
        <f t="shared" si="6"/>
        <v/>
      </c>
      <c r="H64" s="45">
        <f t="shared" si="7"/>
        <v>0</v>
      </c>
      <c r="I64" s="45" t="s">
        <v>47</v>
      </c>
      <c r="J64" s="46">
        <v>0</v>
      </c>
      <c r="K64" s="51" t="s">
        <v>16</v>
      </c>
      <c r="L64" s="52" t="str">
        <f t="shared" si="8"/>
        <v/>
      </c>
    </row>
    <row r="65" spans="2:12" x14ac:dyDescent="0.2">
      <c r="B65" s="103" t="s">
        <v>48</v>
      </c>
      <c r="C65" s="104"/>
      <c r="D65" s="104"/>
      <c r="E65" s="104"/>
      <c r="F65" s="104"/>
      <c r="G65" s="53">
        <f>SUM(G55:G64)</f>
        <v>0</v>
      </c>
      <c r="H65" s="105" t="s">
        <v>49</v>
      </c>
      <c r="I65" s="104"/>
      <c r="J65" s="104"/>
      <c r="K65" s="106"/>
      <c r="L65" s="53">
        <f>SUM(L55:L64)</f>
        <v>0</v>
      </c>
    </row>
    <row r="67" spans="2:12" x14ac:dyDescent="0.2">
      <c r="B67" s="149" t="s">
        <v>23</v>
      </c>
      <c r="C67" s="150"/>
      <c r="D67" s="150"/>
      <c r="E67" s="150"/>
      <c r="F67" s="150"/>
      <c r="G67" s="150"/>
      <c r="H67" s="150"/>
      <c r="I67" s="150"/>
      <c r="J67" s="150"/>
      <c r="K67" s="150"/>
      <c r="L67" s="151"/>
    </row>
    <row r="68" spans="2:12" x14ac:dyDescent="0.2">
      <c r="B68" s="5" t="s">
        <v>44</v>
      </c>
      <c r="C68" s="6" t="s">
        <v>10</v>
      </c>
      <c r="D68" s="152" t="s">
        <v>45</v>
      </c>
      <c r="E68" s="153"/>
      <c r="F68" s="154"/>
      <c r="G68" s="6" t="s">
        <v>12</v>
      </c>
      <c r="H68" s="6" t="s">
        <v>10</v>
      </c>
      <c r="I68" s="155" t="s">
        <v>46</v>
      </c>
      <c r="J68" s="156"/>
      <c r="K68" s="157"/>
      <c r="L68" s="7" t="s">
        <v>12</v>
      </c>
    </row>
    <row r="69" spans="2:12" x14ac:dyDescent="0.2">
      <c r="B69" s="36"/>
      <c r="C69" s="37">
        <v>0</v>
      </c>
      <c r="D69" s="37" t="s">
        <v>47</v>
      </c>
      <c r="E69" s="38">
        <v>0</v>
      </c>
      <c r="F69" s="37" t="s">
        <v>16</v>
      </c>
      <c r="G69" s="39" t="str">
        <f t="shared" ref="G69:G78" si="9">IF(C69&gt;0,PRODUCT(C69,E69),"")</f>
        <v/>
      </c>
      <c r="H69" s="37">
        <f t="shared" ref="H69:H78" si="10">C69</f>
        <v>0</v>
      </c>
      <c r="I69" s="37" t="s">
        <v>47</v>
      </c>
      <c r="J69" s="38">
        <v>0</v>
      </c>
      <c r="K69" s="37" t="s">
        <v>16</v>
      </c>
      <c r="L69" s="39" t="str">
        <f t="shared" ref="L69:L78" si="11">IF(H69&gt;0,PRODUCT(H69,J69),"")</f>
        <v/>
      </c>
    </row>
    <row r="70" spans="2:12" x14ac:dyDescent="0.2">
      <c r="B70" s="40"/>
      <c r="C70" s="41">
        <v>0</v>
      </c>
      <c r="D70" s="41" t="s">
        <v>47</v>
      </c>
      <c r="E70" s="42">
        <v>0</v>
      </c>
      <c r="F70" s="41" t="s">
        <v>16</v>
      </c>
      <c r="G70" s="43" t="str">
        <f t="shared" si="9"/>
        <v/>
      </c>
      <c r="H70" s="41">
        <f t="shared" si="10"/>
        <v>0</v>
      </c>
      <c r="I70" s="41" t="s">
        <v>47</v>
      </c>
      <c r="J70" s="42">
        <v>0</v>
      </c>
      <c r="K70" s="41" t="s">
        <v>16</v>
      </c>
      <c r="L70" s="43" t="str">
        <f t="shared" si="11"/>
        <v/>
      </c>
    </row>
    <row r="71" spans="2:12" x14ac:dyDescent="0.2">
      <c r="B71" s="40"/>
      <c r="C71" s="41">
        <v>0</v>
      </c>
      <c r="D71" s="41" t="s">
        <v>47</v>
      </c>
      <c r="E71" s="42">
        <v>0</v>
      </c>
      <c r="F71" s="41" t="s">
        <v>16</v>
      </c>
      <c r="G71" s="43" t="str">
        <f t="shared" si="9"/>
        <v/>
      </c>
      <c r="H71" s="41">
        <f t="shared" si="10"/>
        <v>0</v>
      </c>
      <c r="I71" s="41" t="s">
        <v>47</v>
      </c>
      <c r="J71" s="42">
        <v>0</v>
      </c>
      <c r="K71" s="41" t="s">
        <v>16</v>
      </c>
      <c r="L71" s="43" t="str">
        <f t="shared" si="11"/>
        <v/>
      </c>
    </row>
    <row r="72" spans="2:12" x14ac:dyDescent="0.2">
      <c r="B72" s="44"/>
      <c r="C72" s="45">
        <v>0</v>
      </c>
      <c r="D72" s="45" t="s">
        <v>47</v>
      </c>
      <c r="E72" s="46">
        <v>0</v>
      </c>
      <c r="F72" s="45" t="s">
        <v>16</v>
      </c>
      <c r="G72" s="47" t="str">
        <f t="shared" si="9"/>
        <v/>
      </c>
      <c r="H72" s="45">
        <f t="shared" si="10"/>
        <v>0</v>
      </c>
      <c r="I72" s="45" t="s">
        <v>47</v>
      </c>
      <c r="J72" s="46">
        <v>0</v>
      </c>
      <c r="K72" s="45" t="s">
        <v>16</v>
      </c>
      <c r="L72" s="47" t="str">
        <f t="shared" si="11"/>
        <v/>
      </c>
    </row>
    <row r="73" spans="2:12" x14ac:dyDescent="0.2">
      <c r="B73" s="48"/>
      <c r="C73" s="49">
        <v>0</v>
      </c>
      <c r="D73" s="49" t="s">
        <v>47</v>
      </c>
      <c r="E73" s="50">
        <v>0</v>
      </c>
      <c r="F73" s="49" t="s">
        <v>16</v>
      </c>
      <c r="G73" s="50" t="str">
        <f t="shared" si="9"/>
        <v/>
      </c>
      <c r="H73" s="49">
        <f t="shared" si="10"/>
        <v>0</v>
      </c>
      <c r="I73" s="49" t="s">
        <v>47</v>
      </c>
      <c r="J73" s="50">
        <v>0</v>
      </c>
      <c r="K73" s="49" t="s">
        <v>16</v>
      </c>
      <c r="L73" s="50" t="str">
        <f t="shared" si="11"/>
        <v/>
      </c>
    </row>
    <row r="74" spans="2:12" x14ac:dyDescent="0.2">
      <c r="B74" s="48"/>
      <c r="C74" s="49">
        <v>0</v>
      </c>
      <c r="D74" s="49" t="s">
        <v>47</v>
      </c>
      <c r="E74" s="50">
        <v>0</v>
      </c>
      <c r="F74" s="49" t="s">
        <v>16</v>
      </c>
      <c r="G74" s="50" t="str">
        <f t="shared" si="9"/>
        <v/>
      </c>
      <c r="H74" s="49">
        <f t="shared" si="10"/>
        <v>0</v>
      </c>
      <c r="I74" s="49" t="s">
        <v>47</v>
      </c>
      <c r="J74" s="50">
        <v>0</v>
      </c>
      <c r="K74" s="49" t="s">
        <v>16</v>
      </c>
      <c r="L74" s="50" t="str">
        <f t="shared" si="11"/>
        <v/>
      </c>
    </row>
    <row r="75" spans="2:12" x14ac:dyDescent="0.2">
      <c r="B75" s="36"/>
      <c r="C75" s="37">
        <v>0</v>
      </c>
      <c r="D75" s="37" t="s">
        <v>47</v>
      </c>
      <c r="E75" s="38">
        <v>0</v>
      </c>
      <c r="F75" s="37" t="s">
        <v>16</v>
      </c>
      <c r="G75" s="39" t="str">
        <f t="shared" si="9"/>
        <v/>
      </c>
      <c r="H75" s="37">
        <f t="shared" si="10"/>
        <v>0</v>
      </c>
      <c r="I75" s="37" t="s">
        <v>47</v>
      </c>
      <c r="J75" s="38">
        <v>0</v>
      </c>
      <c r="K75" s="37" t="s">
        <v>16</v>
      </c>
      <c r="L75" s="39" t="str">
        <f t="shared" si="11"/>
        <v/>
      </c>
    </row>
    <row r="76" spans="2:12" x14ac:dyDescent="0.2">
      <c r="B76" s="40"/>
      <c r="C76" s="41">
        <v>0</v>
      </c>
      <c r="D76" s="41" t="s">
        <v>47</v>
      </c>
      <c r="E76" s="42">
        <v>0</v>
      </c>
      <c r="F76" s="41" t="s">
        <v>16</v>
      </c>
      <c r="G76" s="43" t="str">
        <f t="shared" si="9"/>
        <v/>
      </c>
      <c r="H76" s="41">
        <f t="shared" si="10"/>
        <v>0</v>
      </c>
      <c r="I76" s="41" t="s">
        <v>47</v>
      </c>
      <c r="J76" s="42">
        <v>0</v>
      </c>
      <c r="K76" s="41" t="s">
        <v>16</v>
      </c>
      <c r="L76" s="43" t="str">
        <f t="shared" si="11"/>
        <v/>
      </c>
    </row>
    <row r="77" spans="2:12" x14ac:dyDescent="0.2">
      <c r="B77" s="40"/>
      <c r="C77" s="41">
        <v>0</v>
      </c>
      <c r="D77" s="41" t="s">
        <v>47</v>
      </c>
      <c r="E77" s="42">
        <v>0</v>
      </c>
      <c r="F77" s="41" t="s">
        <v>16</v>
      </c>
      <c r="G77" s="43" t="str">
        <f t="shared" si="9"/>
        <v/>
      </c>
      <c r="H77" s="41">
        <f t="shared" si="10"/>
        <v>0</v>
      </c>
      <c r="I77" s="41" t="s">
        <v>47</v>
      </c>
      <c r="J77" s="42">
        <v>0</v>
      </c>
      <c r="K77" s="41" t="s">
        <v>16</v>
      </c>
      <c r="L77" s="43" t="str">
        <f t="shared" si="11"/>
        <v/>
      </c>
    </row>
    <row r="78" spans="2:12" x14ac:dyDescent="0.2">
      <c r="B78" s="44"/>
      <c r="C78" s="45">
        <v>0</v>
      </c>
      <c r="D78" s="45" t="s">
        <v>47</v>
      </c>
      <c r="E78" s="46">
        <v>0</v>
      </c>
      <c r="F78" s="45" t="s">
        <v>16</v>
      </c>
      <c r="G78" s="47" t="str">
        <f t="shared" si="9"/>
        <v/>
      </c>
      <c r="H78" s="45">
        <f t="shared" si="10"/>
        <v>0</v>
      </c>
      <c r="I78" s="45" t="s">
        <v>47</v>
      </c>
      <c r="J78" s="46">
        <v>0</v>
      </c>
      <c r="K78" s="51" t="s">
        <v>16</v>
      </c>
      <c r="L78" s="52" t="str">
        <f t="shared" si="11"/>
        <v/>
      </c>
    </row>
    <row r="79" spans="2:12" x14ac:dyDescent="0.2">
      <c r="B79" s="103" t="s">
        <v>48</v>
      </c>
      <c r="C79" s="104"/>
      <c r="D79" s="104"/>
      <c r="E79" s="104"/>
      <c r="F79" s="104"/>
      <c r="G79" s="53">
        <f>SUM(G69:G78)</f>
        <v>0</v>
      </c>
      <c r="H79" s="105" t="s">
        <v>49</v>
      </c>
      <c r="I79" s="104"/>
      <c r="J79" s="104"/>
      <c r="K79" s="106"/>
      <c r="L79" s="53">
        <f>SUM(L69:L78)</f>
        <v>0</v>
      </c>
    </row>
    <row r="81" spans="2:12" x14ac:dyDescent="0.2">
      <c r="B81" s="149" t="s">
        <v>25</v>
      </c>
      <c r="C81" s="150"/>
      <c r="D81" s="150"/>
      <c r="E81" s="150"/>
      <c r="F81" s="150"/>
      <c r="G81" s="150"/>
      <c r="H81" s="150"/>
      <c r="I81" s="150"/>
      <c r="J81" s="150"/>
      <c r="K81" s="150"/>
      <c r="L81" s="151"/>
    </row>
    <row r="82" spans="2:12" x14ac:dyDescent="0.2">
      <c r="B82" s="5" t="s">
        <v>44</v>
      </c>
      <c r="C82" s="6" t="s">
        <v>10</v>
      </c>
      <c r="D82" s="152" t="s">
        <v>45</v>
      </c>
      <c r="E82" s="153"/>
      <c r="F82" s="154"/>
      <c r="G82" s="6" t="s">
        <v>12</v>
      </c>
      <c r="H82" s="6" t="s">
        <v>10</v>
      </c>
      <c r="I82" s="155" t="s">
        <v>46</v>
      </c>
      <c r="J82" s="156"/>
      <c r="K82" s="157"/>
      <c r="L82" s="7" t="s">
        <v>12</v>
      </c>
    </row>
    <row r="83" spans="2:12" x14ac:dyDescent="0.2">
      <c r="B83" s="36"/>
      <c r="C83" s="37">
        <v>0</v>
      </c>
      <c r="D83" s="37" t="s">
        <v>47</v>
      </c>
      <c r="E83" s="38">
        <v>0</v>
      </c>
      <c r="F83" s="37" t="s">
        <v>16</v>
      </c>
      <c r="G83" s="39" t="str">
        <f t="shared" ref="G83:G92" si="12">IF(C83&gt;0,PRODUCT(C83,E83),"")</f>
        <v/>
      </c>
      <c r="H83" s="37">
        <f t="shared" ref="H83:H92" si="13">C83</f>
        <v>0</v>
      </c>
      <c r="I83" s="37" t="s">
        <v>47</v>
      </c>
      <c r="J83" s="38">
        <v>0</v>
      </c>
      <c r="K83" s="37" t="s">
        <v>16</v>
      </c>
      <c r="L83" s="39" t="str">
        <f t="shared" ref="L83:L92" si="14">IF(H83&gt;0,PRODUCT(H83,J83),"")</f>
        <v/>
      </c>
    </row>
    <row r="84" spans="2:12" x14ac:dyDescent="0.2">
      <c r="B84" s="40"/>
      <c r="C84" s="41">
        <v>0</v>
      </c>
      <c r="D84" s="41" t="s">
        <v>47</v>
      </c>
      <c r="E84" s="42">
        <v>0</v>
      </c>
      <c r="F84" s="41" t="s">
        <v>16</v>
      </c>
      <c r="G84" s="43" t="str">
        <f t="shared" si="12"/>
        <v/>
      </c>
      <c r="H84" s="41">
        <f t="shared" si="13"/>
        <v>0</v>
      </c>
      <c r="I84" s="41" t="s">
        <v>47</v>
      </c>
      <c r="J84" s="42">
        <v>0</v>
      </c>
      <c r="K84" s="41" t="s">
        <v>16</v>
      </c>
      <c r="L84" s="43" t="str">
        <f t="shared" si="14"/>
        <v/>
      </c>
    </row>
    <row r="85" spans="2:12" x14ac:dyDescent="0.2">
      <c r="B85" s="40"/>
      <c r="C85" s="41">
        <v>0</v>
      </c>
      <c r="D85" s="41" t="s">
        <v>47</v>
      </c>
      <c r="E85" s="42">
        <v>0</v>
      </c>
      <c r="F85" s="41" t="s">
        <v>16</v>
      </c>
      <c r="G85" s="43" t="str">
        <f t="shared" si="12"/>
        <v/>
      </c>
      <c r="H85" s="41">
        <f t="shared" si="13"/>
        <v>0</v>
      </c>
      <c r="I85" s="41" t="s">
        <v>47</v>
      </c>
      <c r="J85" s="42">
        <v>0</v>
      </c>
      <c r="K85" s="41" t="s">
        <v>16</v>
      </c>
      <c r="L85" s="43" t="str">
        <f t="shared" si="14"/>
        <v/>
      </c>
    </row>
    <row r="86" spans="2:12" x14ac:dyDescent="0.2">
      <c r="B86" s="44"/>
      <c r="C86" s="45">
        <v>0</v>
      </c>
      <c r="D86" s="45" t="s">
        <v>47</v>
      </c>
      <c r="E86" s="46">
        <v>0</v>
      </c>
      <c r="F86" s="45" t="s">
        <v>16</v>
      </c>
      <c r="G86" s="47" t="str">
        <f t="shared" si="12"/>
        <v/>
      </c>
      <c r="H86" s="45">
        <f t="shared" si="13"/>
        <v>0</v>
      </c>
      <c r="I86" s="45" t="s">
        <v>47</v>
      </c>
      <c r="J86" s="46">
        <v>0</v>
      </c>
      <c r="K86" s="45" t="s">
        <v>16</v>
      </c>
      <c r="L86" s="47" t="str">
        <f t="shared" si="14"/>
        <v/>
      </c>
    </row>
    <row r="87" spans="2:12" x14ac:dyDescent="0.2">
      <c r="B87" s="48"/>
      <c r="C87" s="49">
        <v>0</v>
      </c>
      <c r="D87" s="49" t="s">
        <v>47</v>
      </c>
      <c r="E87" s="50">
        <v>0</v>
      </c>
      <c r="F87" s="49" t="s">
        <v>16</v>
      </c>
      <c r="G87" s="50" t="str">
        <f t="shared" si="12"/>
        <v/>
      </c>
      <c r="H87" s="49">
        <f t="shared" si="13"/>
        <v>0</v>
      </c>
      <c r="I87" s="49" t="s">
        <v>47</v>
      </c>
      <c r="J87" s="50">
        <v>0</v>
      </c>
      <c r="K87" s="49" t="s">
        <v>16</v>
      </c>
      <c r="L87" s="50" t="str">
        <f t="shared" si="14"/>
        <v/>
      </c>
    </row>
    <row r="88" spans="2:12" x14ac:dyDescent="0.2">
      <c r="B88" s="48"/>
      <c r="C88" s="49">
        <v>0</v>
      </c>
      <c r="D88" s="49" t="s">
        <v>47</v>
      </c>
      <c r="E88" s="50">
        <v>0</v>
      </c>
      <c r="F88" s="49" t="s">
        <v>16</v>
      </c>
      <c r="G88" s="50" t="str">
        <f t="shared" si="12"/>
        <v/>
      </c>
      <c r="H88" s="49">
        <f t="shared" si="13"/>
        <v>0</v>
      </c>
      <c r="I88" s="49" t="s">
        <v>47</v>
      </c>
      <c r="J88" s="50">
        <v>0</v>
      </c>
      <c r="K88" s="49" t="s">
        <v>16</v>
      </c>
      <c r="L88" s="50" t="str">
        <f t="shared" si="14"/>
        <v/>
      </c>
    </row>
    <row r="89" spans="2:12" x14ac:dyDescent="0.2">
      <c r="B89" s="36"/>
      <c r="C89" s="37">
        <v>0</v>
      </c>
      <c r="D89" s="37" t="s">
        <v>47</v>
      </c>
      <c r="E89" s="38">
        <v>0</v>
      </c>
      <c r="F89" s="37" t="s">
        <v>16</v>
      </c>
      <c r="G89" s="39" t="str">
        <f t="shared" si="12"/>
        <v/>
      </c>
      <c r="H89" s="37">
        <f t="shared" si="13"/>
        <v>0</v>
      </c>
      <c r="I89" s="37" t="s">
        <v>47</v>
      </c>
      <c r="J89" s="38">
        <v>0</v>
      </c>
      <c r="K89" s="37" t="s">
        <v>16</v>
      </c>
      <c r="L89" s="39" t="str">
        <f t="shared" si="14"/>
        <v/>
      </c>
    </row>
    <row r="90" spans="2:12" x14ac:dyDescent="0.2">
      <c r="B90" s="40"/>
      <c r="C90" s="41">
        <v>0</v>
      </c>
      <c r="D90" s="41" t="s">
        <v>47</v>
      </c>
      <c r="E90" s="42">
        <v>0</v>
      </c>
      <c r="F90" s="41" t="s">
        <v>16</v>
      </c>
      <c r="G90" s="43" t="str">
        <f t="shared" si="12"/>
        <v/>
      </c>
      <c r="H90" s="41">
        <f t="shared" si="13"/>
        <v>0</v>
      </c>
      <c r="I90" s="41" t="s">
        <v>47</v>
      </c>
      <c r="J90" s="42">
        <v>0</v>
      </c>
      <c r="K90" s="41" t="s">
        <v>16</v>
      </c>
      <c r="L90" s="43" t="str">
        <f t="shared" si="14"/>
        <v/>
      </c>
    </row>
    <row r="91" spans="2:12" x14ac:dyDescent="0.2">
      <c r="B91" s="40"/>
      <c r="C91" s="41">
        <v>0</v>
      </c>
      <c r="D91" s="41" t="s">
        <v>47</v>
      </c>
      <c r="E91" s="42">
        <v>0</v>
      </c>
      <c r="F91" s="41" t="s">
        <v>16</v>
      </c>
      <c r="G91" s="43" t="str">
        <f t="shared" si="12"/>
        <v/>
      </c>
      <c r="H91" s="41">
        <f t="shared" si="13"/>
        <v>0</v>
      </c>
      <c r="I91" s="41" t="s">
        <v>47</v>
      </c>
      <c r="J91" s="42">
        <v>0</v>
      </c>
      <c r="K91" s="41" t="s">
        <v>16</v>
      </c>
      <c r="L91" s="43" t="str">
        <f t="shared" si="14"/>
        <v/>
      </c>
    </row>
    <row r="92" spans="2:12" x14ac:dyDescent="0.2">
      <c r="B92" s="44"/>
      <c r="C92" s="45">
        <v>0</v>
      </c>
      <c r="D92" s="45" t="s">
        <v>47</v>
      </c>
      <c r="E92" s="46">
        <v>0</v>
      </c>
      <c r="F92" s="45" t="s">
        <v>16</v>
      </c>
      <c r="G92" s="47" t="str">
        <f t="shared" si="12"/>
        <v/>
      </c>
      <c r="H92" s="45">
        <f t="shared" si="13"/>
        <v>0</v>
      </c>
      <c r="I92" s="45" t="s">
        <v>47</v>
      </c>
      <c r="J92" s="46">
        <v>0</v>
      </c>
      <c r="K92" s="51" t="s">
        <v>16</v>
      </c>
      <c r="L92" s="52" t="str">
        <f t="shared" si="14"/>
        <v/>
      </c>
    </row>
    <row r="93" spans="2:12" x14ac:dyDescent="0.2">
      <c r="B93" s="103" t="s">
        <v>48</v>
      </c>
      <c r="C93" s="104"/>
      <c r="D93" s="104"/>
      <c r="E93" s="104"/>
      <c r="F93" s="104"/>
      <c r="G93" s="53">
        <f>SUM(G83:G92)</f>
        <v>0</v>
      </c>
      <c r="H93" s="105" t="s">
        <v>49</v>
      </c>
      <c r="I93" s="104"/>
      <c r="J93" s="104"/>
      <c r="K93" s="106"/>
      <c r="L93" s="53">
        <f>SUM(L83:L92)</f>
        <v>0</v>
      </c>
    </row>
    <row r="95" spans="2:12" x14ac:dyDescent="0.2">
      <c r="B95" s="149" t="s">
        <v>51</v>
      </c>
      <c r="C95" s="150"/>
      <c r="D95" s="150"/>
      <c r="E95" s="150"/>
      <c r="F95" s="150"/>
      <c r="G95" s="150"/>
      <c r="H95" s="150"/>
      <c r="I95" s="150"/>
      <c r="J95" s="150"/>
      <c r="K95" s="150"/>
      <c r="L95" s="151"/>
    </row>
    <row r="96" spans="2:12" x14ac:dyDescent="0.2">
      <c r="B96" s="5" t="s">
        <v>44</v>
      </c>
      <c r="C96" s="6" t="s">
        <v>10</v>
      </c>
      <c r="D96" s="152" t="s">
        <v>45</v>
      </c>
      <c r="E96" s="153"/>
      <c r="F96" s="154"/>
      <c r="G96" s="6" t="s">
        <v>12</v>
      </c>
      <c r="H96" s="6" t="s">
        <v>10</v>
      </c>
      <c r="I96" s="155" t="s">
        <v>46</v>
      </c>
      <c r="J96" s="156"/>
      <c r="K96" s="157"/>
      <c r="L96" s="7" t="s">
        <v>12</v>
      </c>
    </row>
    <row r="97" spans="2:12" x14ac:dyDescent="0.2">
      <c r="B97" s="36"/>
      <c r="C97" s="37">
        <v>0</v>
      </c>
      <c r="D97" s="37" t="s">
        <v>47</v>
      </c>
      <c r="E97" s="38">
        <v>0</v>
      </c>
      <c r="F97" s="37" t="s">
        <v>16</v>
      </c>
      <c r="G97" s="39" t="str">
        <f t="shared" ref="G97:G106" si="15">IF(C97&gt;0,PRODUCT(C97,E97),"")</f>
        <v/>
      </c>
      <c r="H97" s="37">
        <f t="shared" ref="H97:H106" si="16">C97</f>
        <v>0</v>
      </c>
      <c r="I97" s="37" t="s">
        <v>47</v>
      </c>
      <c r="J97" s="38">
        <v>0</v>
      </c>
      <c r="K97" s="37" t="s">
        <v>16</v>
      </c>
      <c r="L97" s="39" t="str">
        <f t="shared" ref="L97:L106" si="17">IF(H97&gt;0,PRODUCT(H97,J97),"")</f>
        <v/>
      </c>
    </row>
    <row r="98" spans="2:12" x14ac:dyDescent="0.2">
      <c r="B98" s="40"/>
      <c r="C98" s="41">
        <v>0</v>
      </c>
      <c r="D98" s="41" t="s">
        <v>47</v>
      </c>
      <c r="E98" s="42">
        <v>0</v>
      </c>
      <c r="F98" s="41" t="s">
        <v>16</v>
      </c>
      <c r="G98" s="43" t="str">
        <f t="shared" si="15"/>
        <v/>
      </c>
      <c r="H98" s="41">
        <f t="shared" si="16"/>
        <v>0</v>
      </c>
      <c r="I98" s="41" t="s">
        <v>47</v>
      </c>
      <c r="J98" s="42">
        <v>0</v>
      </c>
      <c r="K98" s="41" t="s">
        <v>16</v>
      </c>
      <c r="L98" s="43" t="str">
        <f t="shared" si="17"/>
        <v/>
      </c>
    </row>
    <row r="99" spans="2:12" x14ac:dyDescent="0.2">
      <c r="B99" s="40"/>
      <c r="C99" s="41">
        <v>0</v>
      </c>
      <c r="D99" s="41" t="s">
        <v>47</v>
      </c>
      <c r="E99" s="42">
        <v>0</v>
      </c>
      <c r="F99" s="41" t="s">
        <v>16</v>
      </c>
      <c r="G99" s="43" t="str">
        <f t="shared" si="15"/>
        <v/>
      </c>
      <c r="H99" s="41">
        <f t="shared" si="16"/>
        <v>0</v>
      </c>
      <c r="I99" s="41" t="s">
        <v>47</v>
      </c>
      <c r="J99" s="42">
        <v>0</v>
      </c>
      <c r="K99" s="41" t="s">
        <v>16</v>
      </c>
      <c r="L99" s="43" t="str">
        <f t="shared" si="17"/>
        <v/>
      </c>
    </row>
    <row r="100" spans="2:12" x14ac:dyDescent="0.2">
      <c r="B100" s="44"/>
      <c r="C100" s="45">
        <v>0</v>
      </c>
      <c r="D100" s="45" t="s">
        <v>47</v>
      </c>
      <c r="E100" s="46">
        <v>0</v>
      </c>
      <c r="F100" s="45" t="s">
        <v>16</v>
      </c>
      <c r="G100" s="47" t="str">
        <f t="shared" si="15"/>
        <v/>
      </c>
      <c r="H100" s="45">
        <f t="shared" si="16"/>
        <v>0</v>
      </c>
      <c r="I100" s="45" t="s">
        <v>47</v>
      </c>
      <c r="J100" s="46">
        <v>0</v>
      </c>
      <c r="K100" s="45" t="s">
        <v>16</v>
      </c>
      <c r="L100" s="47" t="str">
        <f t="shared" si="17"/>
        <v/>
      </c>
    </row>
    <row r="101" spans="2:12" x14ac:dyDescent="0.2">
      <c r="B101" s="48"/>
      <c r="C101" s="49">
        <v>0</v>
      </c>
      <c r="D101" s="49" t="s">
        <v>47</v>
      </c>
      <c r="E101" s="50">
        <v>0</v>
      </c>
      <c r="F101" s="49" t="s">
        <v>16</v>
      </c>
      <c r="G101" s="50" t="str">
        <f t="shared" si="15"/>
        <v/>
      </c>
      <c r="H101" s="49">
        <f t="shared" si="16"/>
        <v>0</v>
      </c>
      <c r="I101" s="49" t="s">
        <v>47</v>
      </c>
      <c r="J101" s="50">
        <v>0</v>
      </c>
      <c r="K101" s="49" t="s">
        <v>16</v>
      </c>
      <c r="L101" s="50" t="str">
        <f t="shared" si="17"/>
        <v/>
      </c>
    </row>
    <row r="102" spans="2:12" x14ac:dyDescent="0.2">
      <c r="B102" s="48"/>
      <c r="C102" s="49">
        <v>0</v>
      </c>
      <c r="D102" s="49" t="s">
        <v>47</v>
      </c>
      <c r="E102" s="50">
        <v>0</v>
      </c>
      <c r="F102" s="49" t="s">
        <v>16</v>
      </c>
      <c r="G102" s="50" t="str">
        <f t="shared" si="15"/>
        <v/>
      </c>
      <c r="H102" s="49">
        <f t="shared" si="16"/>
        <v>0</v>
      </c>
      <c r="I102" s="49" t="s">
        <v>47</v>
      </c>
      <c r="J102" s="50">
        <v>0</v>
      </c>
      <c r="K102" s="49" t="s">
        <v>16</v>
      </c>
      <c r="L102" s="50" t="str">
        <f t="shared" si="17"/>
        <v/>
      </c>
    </row>
    <row r="103" spans="2:12" x14ac:dyDescent="0.2">
      <c r="B103" s="36"/>
      <c r="C103" s="37">
        <v>0</v>
      </c>
      <c r="D103" s="37" t="s">
        <v>47</v>
      </c>
      <c r="E103" s="38">
        <v>0</v>
      </c>
      <c r="F103" s="37" t="s">
        <v>16</v>
      </c>
      <c r="G103" s="39" t="str">
        <f t="shared" si="15"/>
        <v/>
      </c>
      <c r="H103" s="37">
        <f t="shared" si="16"/>
        <v>0</v>
      </c>
      <c r="I103" s="37" t="s">
        <v>47</v>
      </c>
      <c r="J103" s="38">
        <v>0</v>
      </c>
      <c r="K103" s="37" t="s">
        <v>16</v>
      </c>
      <c r="L103" s="39" t="str">
        <f t="shared" si="17"/>
        <v/>
      </c>
    </row>
    <row r="104" spans="2:12" x14ac:dyDescent="0.2">
      <c r="B104" s="40"/>
      <c r="C104" s="41">
        <v>0</v>
      </c>
      <c r="D104" s="41" t="s">
        <v>47</v>
      </c>
      <c r="E104" s="42">
        <v>0</v>
      </c>
      <c r="F104" s="41" t="s">
        <v>16</v>
      </c>
      <c r="G104" s="43" t="str">
        <f t="shared" si="15"/>
        <v/>
      </c>
      <c r="H104" s="41">
        <f t="shared" si="16"/>
        <v>0</v>
      </c>
      <c r="I104" s="41" t="s">
        <v>47</v>
      </c>
      <c r="J104" s="42">
        <v>0</v>
      </c>
      <c r="K104" s="41" t="s">
        <v>16</v>
      </c>
      <c r="L104" s="43" t="str">
        <f t="shared" si="17"/>
        <v/>
      </c>
    </row>
    <row r="105" spans="2:12" x14ac:dyDescent="0.2">
      <c r="B105" s="40"/>
      <c r="C105" s="41">
        <v>0</v>
      </c>
      <c r="D105" s="41" t="s">
        <v>47</v>
      </c>
      <c r="E105" s="42">
        <v>0</v>
      </c>
      <c r="F105" s="41" t="s">
        <v>16</v>
      </c>
      <c r="G105" s="43" t="str">
        <f t="shared" si="15"/>
        <v/>
      </c>
      <c r="H105" s="41">
        <f t="shared" si="16"/>
        <v>0</v>
      </c>
      <c r="I105" s="41" t="s">
        <v>47</v>
      </c>
      <c r="J105" s="42">
        <v>0</v>
      </c>
      <c r="K105" s="41" t="s">
        <v>16</v>
      </c>
      <c r="L105" s="43" t="str">
        <f t="shared" si="17"/>
        <v/>
      </c>
    </row>
    <row r="106" spans="2:12" x14ac:dyDescent="0.2">
      <c r="B106" s="44"/>
      <c r="C106" s="45">
        <v>0</v>
      </c>
      <c r="D106" s="45" t="s">
        <v>47</v>
      </c>
      <c r="E106" s="46">
        <v>0</v>
      </c>
      <c r="F106" s="45" t="s">
        <v>16</v>
      </c>
      <c r="G106" s="47" t="str">
        <f t="shared" si="15"/>
        <v/>
      </c>
      <c r="H106" s="45">
        <f t="shared" si="16"/>
        <v>0</v>
      </c>
      <c r="I106" s="45" t="s">
        <v>47</v>
      </c>
      <c r="J106" s="46">
        <v>0</v>
      </c>
      <c r="K106" s="51" t="s">
        <v>16</v>
      </c>
      <c r="L106" s="52" t="str">
        <f t="shared" si="17"/>
        <v/>
      </c>
    </row>
    <row r="107" spans="2:12" x14ac:dyDescent="0.2">
      <c r="B107" s="103" t="s">
        <v>48</v>
      </c>
      <c r="C107" s="104"/>
      <c r="D107" s="104"/>
      <c r="E107" s="104"/>
      <c r="F107" s="104"/>
      <c r="G107" s="53">
        <f>SUM(G97:G106)</f>
        <v>0</v>
      </c>
      <c r="H107" s="105" t="s">
        <v>49</v>
      </c>
      <c r="I107" s="104"/>
      <c r="J107" s="104"/>
      <c r="K107" s="106"/>
      <c r="L107" s="53">
        <f>SUM(L97:L106)</f>
        <v>0</v>
      </c>
    </row>
  </sheetData>
  <mergeCells count="57">
    <mergeCell ref="B107:F107"/>
    <mergeCell ref="H107:K107"/>
    <mergeCell ref="D68:F68"/>
    <mergeCell ref="I68:K68"/>
    <mergeCell ref="B79:F79"/>
    <mergeCell ref="H79:K79"/>
    <mergeCell ref="B81:L81"/>
    <mergeCell ref="D82:F82"/>
    <mergeCell ref="I82:K82"/>
    <mergeCell ref="B93:F93"/>
    <mergeCell ref="H93:K93"/>
    <mergeCell ref="B95:L95"/>
    <mergeCell ref="D96:F96"/>
    <mergeCell ref="I96:K96"/>
    <mergeCell ref="B67:L67"/>
    <mergeCell ref="C38:L38"/>
    <mergeCell ref="B39:L39"/>
    <mergeCell ref="D40:F40"/>
    <mergeCell ref="I40:K40"/>
    <mergeCell ref="B51:F51"/>
    <mergeCell ref="H51:K51"/>
    <mergeCell ref="B53:L53"/>
    <mergeCell ref="D54:F54"/>
    <mergeCell ref="I54:K54"/>
    <mergeCell ref="B65:F65"/>
    <mergeCell ref="H65:K65"/>
    <mergeCell ref="B34:G34"/>
    <mergeCell ref="H34:L34"/>
    <mergeCell ref="B27:G28"/>
    <mergeCell ref="H27:L27"/>
    <mergeCell ref="H28:L28"/>
    <mergeCell ref="B29:D29"/>
    <mergeCell ref="E29:G29"/>
    <mergeCell ref="I29:J29"/>
    <mergeCell ref="B30:K30"/>
    <mergeCell ref="B31:G31"/>
    <mergeCell ref="H31:J31"/>
    <mergeCell ref="B32:J32"/>
    <mergeCell ref="K32:L32"/>
    <mergeCell ref="B24:G25"/>
    <mergeCell ref="H24:L24"/>
    <mergeCell ref="H25:L25"/>
    <mergeCell ref="B26:D26"/>
    <mergeCell ref="E26:G26"/>
    <mergeCell ref="I26:J26"/>
    <mergeCell ref="B22:L23"/>
    <mergeCell ref="C2:L2"/>
    <mergeCell ref="B3:L4"/>
    <mergeCell ref="C5:G5"/>
    <mergeCell ref="H5:L5"/>
    <mergeCell ref="D6:F6"/>
    <mergeCell ref="I6:K6"/>
    <mergeCell ref="B16:F16"/>
    <mergeCell ref="H16:K16"/>
    <mergeCell ref="C19:L19"/>
    <mergeCell ref="B20:L20"/>
    <mergeCell ref="B21:L21"/>
  </mergeCells>
  <dataValidations count="4">
    <dataValidation type="list" allowBlank="1" showInputMessage="1" showErrorMessage="1" sqref="H28:L28" xr:uid="{18F37EB6-6F07-43AC-BE51-50E3339B568E}">
      <formula1>$AA$3:$AA$16</formula1>
    </dataValidation>
    <dataValidation type="list" operator="greaterThan" allowBlank="1" showInputMessage="1" showErrorMessage="1" sqref="H31:J31" xr:uid="{5325C561-3482-4DB5-91B1-4B8794708626}">
      <formula1>"1.2,1.3,1.4,1.5,1.6,1.8,2.5"</formula1>
    </dataValidation>
    <dataValidation type="list" allowBlank="1" showInputMessage="1" showErrorMessage="1" sqref="H25:L25" xr:uid="{39979039-F18B-4B55-85E5-C1400FABBC3E}">
      <formula1>$AD$3:$AD$7</formula1>
    </dataValidation>
    <dataValidation type="list" allowBlank="1" showInputMessage="1" showErrorMessage="1" prompt="Please choose EOLR" sqref="B9" xr:uid="{271AE784-CEFB-4DA4-A7C3-58069D05FEFB}">
      <formula1>$AD$9:$AD$17</formula1>
    </dataValidation>
  </dataValidations>
  <pageMargins left="0.75" right="0.75" top="0.61" bottom="1" header="0.5" footer="0.5"/>
  <pageSetup orientation="portrait" horizontalDpi="4294967294" r:id="rId1"/>
  <headerFooter alignWithMargins="0">
    <oddFooter>&amp;CPage &amp;P&amp;R&amp;D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08CBF-5C75-4BC4-8D42-8B9218151B6E}">
  <dimension ref="B2:AF137"/>
  <sheetViews>
    <sheetView zoomScaleNormal="100" workbookViewId="0">
      <selection activeCell="C9" sqref="C9"/>
    </sheetView>
  </sheetViews>
  <sheetFormatPr defaultRowHeight="12.75" x14ac:dyDescent="0.2"/>
  <cols>
    <col min="1" max="1" width="2.28515625" style="1" customWidth="1"/>
    <col min="2" max="2" width="21.85546875" style="1" customWidth="1"/>
    <col min="3" max="3" width="5.7109375" style="1" customWidth="1"/>
    <col min="4" max="4" width="2" style="1" bestFit="1" customWidth="1"/>
    <col min="5" max="5" width="12.7109375" style="1" customWidth="1"/>
    <col min="6" max="6" width="2.140625" style="1" bestFit="1" customWidth="1"/>
    <col min="7" max="7" width="13.28515625" style="1" customWidth="1"/>
    <col min="8" max="8" width="5.5703125" style="1" customWidth="1"/>
    <col min="9" max="9" width="2" style="1" bestFit="1" customWidth="1"/>
    <col min="10" max="10" width="10.5703125" style="1" customWidth="1"/>
    <col min="11" max="11" width="2.140625" style="1" bestFit="1" customWidth="1"/>
    <col min="12" max="12" width="12.28515625" style="1" customWidth="1"/>
    <col min="13" max="16384" width="9.140625" style="1"/>
  </cols>
  <sheetData>
    <row r="2" spans="2:32" ht="36.75" customHeight="1" x14ac:dyDescent="0.3">
      <c r="B2" s="2"/>
      <c r="C2" s="88" t="s">
        <v>54</v>
      </c>
      <c r="D2" s="88"/>
      <c r="E2" s="88"/>
      <c r="F2" s="88"/>
      <c r="G2" s="88"/>
      <c r="H2" s="88"/>
      <c r="I2" s="88"/>
      <c r="J2" s="88"/>
      <c r="K2" s="88"/>
      <c r="L2" s="89"/>
    </row>
    <row r="3" spans="2:32" ht="12.75" customHeight="1" x14ac:dyDescent="0.2">
      <c r="B3" s="90" t="s">
        <v>0</v>
      </c>
      <c r="C3" s="91"/>
      <c r="D3" s="91"/>
      <c r="E3" s="91"/>
      <c r="F3" s="91"/>
      <c r="G3" s="91"/>
      <c r="H3" s="92"/>
      <c r="I3" s="92"/>
      <c r="J3" s="92"/>
      <c r="K3" s="92"/>
      <c r="L3" s="93"/>
      <c r="AA3" s="1" t="s">
        <v>1</v>
      </c>
      <c r="AB3" s="1">
        <v>8.4000000000000005E-2</v>
      </c>
      <c r="AD3" s="1" t="s">
        <v>2</v>
      </c>
      <c r="AE3" s="1">
        <v>24</v>
      </c>
    </row>
    <row r="4" spans="2:32" ht="12.75" customHeight="1" x14ac:dyDescent="0.2">
      <c r="B4" s="94"/>
      <c r="C4" s="95"/>
      <c r="D4" s="95"/>
      <c r="E4" s="95"/>
      <c r="F4" s="95"/>
      <c r="G4" s="95"/>
      <c r="H4" s="96"/>
      <c r="I4" s="96"/>
      <c r="J4" s="96"/>
      <c r="K4" s="96"/>
      <c r="L4" s="97"/>
      <c r="AA4" s="1" t="s">
        <v>3</v>
      </c>
      <c r="AB4" s="1">
        <v>0.16700000000000001</v>
      </c>
      <c r="AD4" s="1" t="s">
        <v>4</v>
      </c>
      <c r="AE4" s="1">
        <v>48</v>
      </c>
    </row>
    <row r="5" spans="2:32" x14ac:dyDescent="0.2">
      <c r="B5" s="4"/>
      <c r="C5" s="98" t="s">
        <v>5</v>
      </c>
      <c r="D5" s="98"/>
      <c r="E5" s="98"/>
      <c r="F5" s="98"/>
      <c r="G5" s="98"/>
      <c r="H5" s="98" t="s">
        <v>6</v>
      </c>
      <c r="I5" s="98"/>
      <c r="J5" s="98"/>
      <c r="K5" s="98"/>
      <c r="L5" s="99"/>
      <c r="AA5" s="1" t="s">
        <v>7</v>
      </c>
      <c r="AB5" s="1">
        <v>0.25</v>
      </c>
      <c r="AD5" s="1" t="s">
        <v>8</v>
      </c>
      <c r="AE5" s="1">
        <v>60</v>
      </c>
    </row>
    <row r="6" spans="2:32" x14ac:dyDescent="0.2">
      <c r="B6" s="5" t="s">
        <v>9</v>
      </c>
      <c r="C6" s="6" t="s">
        <v>10</v>
      </c>
      <c r="D6" s="152" t="s">
        <v>11</v>
      </c>
      <c r="E6" s="153"/>
      <c r="F6" s="154"/>
      <c r="G6" s="6" t="s">
        <v>12</v>
      </c>
      <c r="H6" s="6" t="s">
        <v>10</v>
      </c>
      <c r="I6" s="155" t="s">
        <v>11</v>
      </c>
      <c r="J6" s="156"/>
      <c r="K6" s="157"/>
      <c r="L6" s="7" t="s">
        <v>12</v>
      </c>
      <c r="AA6" s="1" t="s">
        <v>13</v>
      </c>
      <c r="AB6" s="1">
        <v>0.33400000000000002</v>
      </c>
      <c r="AD6" s="1" t="s">
        <v>14</v>
      </c>
      <c r="AE6" s="1">
        <v>72</v>
      </c>
    </row>
    <row r="7" spans="2:32" s="57" customFormat="1" ht="12.75" customHeight="1" x14ac:dyDescent="0.2">
      <c r="B7" s="58" t="s">
        <v>71</v>
      </c>
      <c r="C7" s="67"/>
      <c r="D7" s="75"/>
      <c r="E7" s="78"/>
      <c r="F7" s="75"/>
      <c r="G7" s="78"/>
      <c r="H7" s="75"/>
      <c r="I7" s="75"/>
      <c r="J7" s="78"/>
      <c r="K7" s="75"/>
      <c r="L7" s="78"/>
      <c r="AA7" s="57" t="s">
        <v>17</v>
      </c>
      <c r="AB7" s="57">
        <v>0.41699999999999998</v>
      </c>
      <c r="AD7" s="57" t="s">
        <v>18</v>
      </c>
      <c r="AE7" s="57">
        <v>90</v>
      </c>
    </row>
    <row r="8" spans="2:32" s="3" customFormat="1" ht="15.75" customHeight="1" x14ac:dyDescent="0.2">
      <c r="B8" s="81" t="s">
        <v>73</v>
      </c>
      <c r="C8" s="65"/>
      <c r="D8" s="76"/>
      <c r="E8" s="79"/>
      <c r="F8" s="76"/>
      <c r="G8" s="79"/>
      <c r="H8" s="76"/>
      <c r="I8" s="76"/>
      <c r="J8" s="79"/>
      <c r="K8" s="76"/>
      <c r="L8" s="79"/>
      <c r="AD8" s="3" t="s">
        <v>60</v>
      </c>
      <c r="AE8" s="3" t="s">
        <v>58</v>
      </c>
      <c r="AF8" s="3" t="s">
        <v>59</v>
      </c>
    </row>
    <row r="9" spans="2:32" x14ac:dyDescent="0.2">
      <c r="B9" s="61" t="s">
        <v>64</v>
      </c>
      <c r="C9" s="68">
        <v>1</v>
      </c>
      <c r="D9" s="77" t="s">
        <v>15</v>
      </c>
      <c r="E9" s="80">
        <f>VLOOKUP(B9,AD9:AE17,2,FALSE)</f>
        <v>0.156</v>
      </c>
      <c r="F9" s="77" t="s">
        <v>16</v>
      </c>
      <c r="G9" s="80">
        <f>SUM(C9*E9)</f>
        <v>0.156</v>
      </c>
      <c r="H9" s="77">
        <f>C9</f>
        <v>1</v>
      </c>
      <c r="I9" s="77" t="s">
        <v>15</v>
      </c>
      <c r="J9" s="80">
        <f>VLOOKUP(B9,AD9:AF17,3,FALSE)</f>
        <v>0.185</v>
      </c>
      <c r="K9" s="77" t="s">
        <v>16</v>
      </c>
      <c r="L9" s="80">
        <f>SUM(H9*J9)</f>
        <v>0.185</v>
      </c>
      <c r="AA9" s="1" t="s">
        <v>20</v>
      </c>
      <c r="AB9" s="1">
        <v>0.5</v>
      </c>
      <c r="AD9" s="1" t="s">
        <v>61</v>
      </c>
      <c r="AE9" s="1">
        <v>0.18099999999999999</v>
      </c>
      <c r="AF9" s="1">
        <v>0.23899999999999999</v>
      </c>
    </row>
    <row r="10" spans="2:32" ht="25.5" x14ac:dyDescent="0.2">
      <c r="B10" s="55" t="s">
        <v>57</v>
      </c>
      <c r="C10" s="59">
        <v>0</v>
      </c>
      <c r="D10" s="8" t="s">
        <v>15</v>
      </c>
      <c r="E10" s="9">
        <v>0.14899999999999999</v>
      </c>
      <c r="F10" s="8" t="s">
        <v>16</v>
      </c>
      <c r="G10" s="10">
        <f t="shared" ref="G10:G15" si="0">SUM(C10*E10)</f>
        <v>0</v>
      </c>
      <c r="H10" s="11">
        <f t="shared" ref="H10:H15" si="1">C10</f>
        <v>0</v>
      </c>
      <c r="I10" s="12" t="s">
        <v>15</v>
      </c>
      <c r="J10" s="9">
        <v>0.159</v>
      </c>
      <c r="K10" s="8" t="s">
        <v>16</v>
      </c>
      <c r="L10" s="13">
        <f t="shared" ref="L10:L15" si="2">SUM(H10*J10)</f>
        <v>0</v>
      </c>
      <c r="AA10" s="1" t="s">
        <v>20</v>
      </c>
      <c r="AB10" s="1">
        <v>0.5</v>
      </c>
      <c r="AD10" s="1" t="s">
        <v>62</v>
      </c>
      <c r="AE10" s="1">
        <v>0.17799999999999999</v>
      </c>
      <c r="AF10" s="1">
        <v>0.23200000000000001</v>
      </c>
    </row>
    <row r="11" spans="2:32" x14ac:dyDescent="0.2">
      <c r="B11" s="14" t="s">
        <v>19</v>
      </c>
      <c r="C11" s="54">
        <v>1</v>
      </c>
      <c r="D11" s="8" t="s">
        <v>15</v>
      </c>
      <c r="E11" s="9">
        <f>G53</f>
        <v>0</v>
      </c>
      <c r="F11" s="8" t="s">
        <v>16</v>
      </c>
      <c r="G11" s="10">
        <f t="shared" si="0"/>
        <v>0</v>
      </c>
      <c r="H11" s="11">
        <f t="shared" si="1"/>
        <v>1</v>
      </c>
      <c r="I11" s="12" t="s">
        <v>15</v>
      </c>
      <c r="J11" s="9">
        <f>L53</f>
        <v>0</v>
      </c>
      <c r="K11" s="8" t="s">
        <v>16</v>
      </c>
      <c r="L11" s="13">
        <f t="shared" si="2"/>
        <v>0</v>
      </c>
      <c r="AA11" s="1" t="s">
        <v>22</v>
      </c>
      <c r="AB11" s="1">
        <v>0.75</v>
      </c>
      <c r="AD11" s="1" t="s">
        <v>63</v>
      </c>
      <c r="AE11" s="1">
        <v>0.17699999999999999</v>
      </c>
      <c r="AF11" s="1">
        <v>0.22600000000000001</v>
      </c>
    </row>
    <row r="12" spans="2:32" x14ac:dyDescent="0.2">
      <c r="B12" s="14" t="s">
        <v>21</v>
      </c>
      <c r="C12" s="54">
        <v>1</v>
      </c>
      <c r="D12" s="8" t="s">
        <v>15</v>
      </c>
      <c r="E12" s="9">
        <f>G67</f>
        <v>0</v>
      </c>
      <c r="F12" s="8" t="s">
        <v>16</v>
      </c>
      <c r="G12" s="10">
        <f t="shared" si="0"/>
        <v>0</v>
      </c>
      <c r="H12" s="11">
        <f t="shared" si="1"/>
        <v>1</v>
      </c>
      <c r="I12" s="12" t="s">
        <v>15</v>
      </c>
      <c r="J12" s="9">
        <f>L67</f>
        <v>0</v>
      </c>
      <c r="K12" s="8" t="s">
        <v>16</v>
      </c>
      <c r="L12" s="13">
        <f t="shared" si="2"/>
        <v>0</v>
      </c>
      <c r="AA12" s="1" t="s">
        <v>24</v>
      </c>
      <c r="AB12" s="1">
        <v>1</v>
      </c>
      <c r="AD12" s="1" t="s">
        <v>64</v>
      </c>
      <c r="AE12" s="1">
        <v>0.156</v>
      </c>
      <c r="AF12" s="1">
        <v>0.185</v>
      </c>
    </row>
    <row r="13" spans="2:32" x14ac:dyDescent="0.2">
      <c r="B13" s="14" t="s">
        <v>23</v>
      </c>
      <c r="C13" s="54">
        <v>1</v>
      </c>
      <c r="D13" s="8" t="s">
        <v>15</v>
      </c>
      <c r="E13" s="9">
        <f>G81</f>
        <v>0</v>
      </c>
      <c r="F13" s="8" t="s">
        <v>16</v>
      </c>
      <c r="G13" s="10">
        <f t="shared" si="0"/>
        <v>0</v>
      </c>
      <c r="H13" s="11">
        <f t="shared" si="1"/>
        <v>1</v>
      </c>
      <c r="I13" s="12" t="s">
        <v>15</v>
      </c>
      <c r="J13" s="9">
        <f>L81</f>
        <v>0</v>
      </c>
      <c r="K13" s="8" t="s">
        <v>16</v>
      </c>
      <c r="L13" s="13">
        <f t="shared" si="2"/>
        <v>0</v>
      </c>
      <c r="AA13" s="1" t="s">
        <v>26</v>
      </c>
      <c r="AB13" s="1">
        <v>1.5</v>
      </c>
      <c r="AD13" s="1" t="s">
        <v>65</v>
      </c>
      <c r="AE13" s="1">
        <v>0.154</v>
      </c>
      <c r="AF13" s="1">
        <v>0.17799999999999999</v>
      </c>
    </row>
    <row r="14" spans="2:32" x14ac:dyDescent="0.2">
      <c r="B14" s="14" t="s">
        <v>25</v>
      </c>
      <c r="C14" s="54">
        <v>1</v>
      </c>
      <c r="D14" s="8" t="s">
        <v>15</v>
      </c>
      <c r="E14" s="9">
        <f>G95</f>
        <v>0</v>
      </c>
      <c r="F14" s="8" t="s">
        <v>16</v>
      </c>
      <c r="G14" s="10">
        <f t="shared" si="0"/>
        <v>0</v>
      </c>
      <c r="H14" s="11">
        <f t="shared" si="1"/>
        <v>1</v>
      </c>
      <c r="I14" s="12" t="s">
        <v>15</v>
      </c>
      <c r="J14" s="15">
        <f>L95</f>
        <v>0</v>
      </c>
      <c r="K14" s="16" t="s">
        <v>16</v>
      </c>
      <c r="L14" s="13">
        <f t="shared" si="2"/>
        <v>0</v>
      </c>
      <c r="AA14" s="1" t="s">
        <v>27</v>
      </c>
      <c r="AB14" s="1">
        <v>2</v>
      </c>
      <c r="AD14" s="1" t="s">
        <v>66</v>
      </c>
      <c r="AE14" s="1">
        <v>0.152</v>
      </c>
      <c r="AF14" s="1">
        <v>0.17599999999999999</v>
      </c>
    </row>
    <row r="15" spans="2:32" x14ac:dyDescent="0.2">
      <c r="B15" s="14" t="s">
        <v>51</v>
      </c>
      <c r="C15" s="54">
        <v>1</v>
      </c>
      <c r="D15" s="8" t="s">
        <v>15</v>
      </c>
      <c r="E15" s="9">
        <f>G109</f>
        <v>0</v>
      </c>
      <c r="F15" s="8" t="s">
        <v>16</v>
      </c>
      <c r="G15" s="10">
        <f t="shared" si="0"/>
        <v>0</v>
      </c>
      <c r="H15" s="11">
        <f t="shared" si="1"/>
        <v>1</v>
      </c>
      <c r="I15" s="12" t="s">
        <v>15</v>
      </c>
      <c r="J15" s="15">
        <f>L109</f>
        <v>0</v>
      </c>
      <c r="K15" s="16" t="s">
        <v>16</v>
      </c>
      <c r="L15" s="13">
        <f t="shared" si="2"/>
        <v>0</v>
      </c>
      <c r="AA15" s="1" t="s">
        <v>26</v>
      </c>
      <c r="AB15" s="1">
        <v>1.5</v>
      </c>
      <c r="AD15" s="1" t="s">
        <v>67</v>
      </c>
      <c r="AE15" s="1">
        <v>0.14899999999999999</v>
      </c>
      <c r="AF15" s="1">
        <v>0.17299999999999999</v>
      </c>
    </row>
    <row r="16" spans="2:32" x14ac:dyDescent="0.2">
      <c r="B16" s="14" t="s">
        <v>55</v>
      </c>
      <c r="C16" s="54">
        <v>1</v>
      </c>
      <c r="D16" s="8" t="s">
        <v>15</v>
      </c>
      <c r="E16" s="9">
        <f>G123</f>
        <v>0</v>
      </c>
      <c r="F16" s="8" t="s">
        <v>16</v>
      </c>
      <c r="G16" s="10">
        <f t="shared" ref="G16:G17" si="3">SUM(C16*E16)</f>
        <v>0</v>
      </c>
      <c r="H16" s="11">
        <f t="shared" ref="H16:H17" si="4">C16</f>
        <v>1</v>
      </c>
      <c r="I16" s="12" t="s">
        <v>15</v>
      </c>
      <c r="J16" s="15">
        <f>L123</f>
        <v>0</v>
      </c>
      <c r="K16" s="16" t="s">
        <v>16</v>
      </c>
      <c r="L16" s="13">
        <f t="shared" ref="L16:L17" si="5">SUM(H16*J16)</f>
        <v>0</v>
      </c>
      <c r="AA16" s="1" t="s">
        <v>27</v>
      </c>
      <c r="AB16" s="1">
        <v>2</v>
      </c>
      <c r="AD16" s="1" t="s">
        <v>68</v>
      </c>
      <c r="AE16" s="1">
        <v>0.13700000000000001</v>
      </c>
      <c r="AF16" s="1">
        <v>0.158</v>
      </c>
    </row>
    <row r="17" spans="2:32" ht="12.75" customHeight="1" x14ac:dyDescent="0.2">
      <c r="B17" s="14" t="s">
        <v>56</v>
      </c>
      <c r="C17" s="54">
        <v>1</v>
      </c>
      <c r="D17" s="8" t="s">
        <v>15</v>
      </c>
      <c r="E17" s="9">
        <f>G137</f>
        <v>0</v>
      </c>
      <c r="F17" s="8" t="s">
        <v>16</v>
      </c>
      <c r="G17" s="10">
        <f t="shared" si="3"/>
        <v>0</v>
      </c>
      <c r="H17" s="11">
        <f t="shared" si="4"/>
        <v>1</v>
      </c>
      <c r="I17" s="12" t="s">
        <v>15</v>
      </c>
      <c r="J17" s="15">
        <f>L137</f>
        <v>0</v>
      </c>
      <c r="K17" s="16" t="s">
        <v>16</v>
      </c>
      <c r="L17" s="13">
        <f t="shared" si="5"/>
        <v>0</v>
      </c>
      <c r="AA17" s="1" t="s">
        <v>30</v>
      </c>
      <c r="AB17" s="1">
        <v>3</v>
      </c>
      <c r="AD17" s="1" t="s">
        <v>69</v>
      </c>
      <c r="AE17" s="1">
        <v>0.13500000000000001</v>
      </c>
      <c r="AF17" s="1">
        <v>0.154</v>
      </c>
    </row>
    <row r="18" spans="2:32" x14ac:dyDescent="0.2">
      <c r="B18" s="103" t="s">
        <v>28</v>
      </c>
      <c r="C18" s="104"/>
      <c r="D18" s="104"/>
      <c r="E18" s="104"/>
      <c r="F18" s="104"/>
      <c r="G18" s="17">
        <f>SUM(G7:G17)</f>
        <v>0.156</v>
      </c>
      <c r="H18" s="105" t="s">
        <v>29</v>
      </c>
      <c r="I18" s="104"/>
      <c r="J18" s="104"/>
      <c r="K18" s="106"/>
      <c r="L18" s="17">
        <f>SUM(L7:L17)</f>
        <v>0.185</v>
      </c>
      <c r="AA18" s="1" t="s">
        <v>31</v>
      </c>
      <c r="AB18" s="1">
        <v>4</v>
      </c>
    </row>
    <row r="19" spans="2:32" ht="12" customHeight="1" x14ac:dyDescent="0.2">
      <c r="E19" s="18"/>
      <c r="F19" s="19"/>
      <c r="G19" s="20"/>
    </row>
    <row r="20" spans="2:32" ht="37.5" customHeight="1" x14ac:dyDescent="0.4">
      <c r="B20" s="21"/>
    </row>
    <row r="21" spans="2:32" ht="12.75" customHeight="1" x14ac:dyDescent="0.4">
      <c r="B21" s="22"/>
      <c r="C21" s="88" t="s">
        <v>54</v>
      </c>
      <c r="D21" s="88"/>
      <c r="E21" s="88"/>
      <c r="F21" s="88"/>
      <c r="G21" s="88"/>
      <c r="H21" s="88"/>
      <c r="I21" s="88"/>
      <c r="J21" s="88"/>
      <c r="K21" s="88"/>
      <c r="L21" s="89"/>
    </row>
    <row r="22" spans="2:32" ht="12.75" customHeight="1" x14ac:dyDescent="0.2">
      <c r="B22" s="107" t="s">
        <v>32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9"/>
    </row>
    <row r="23" spans="2:32" ht="12.75" customHeight="1" x14ac:dyDescent="0.2">
      <c r="B23" s="110" t="s">
        <v>33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2"/>
    </row>
    <row r="24" spans="2:32" ht="12.75" customHeight="1" x14ac:dyDescent="0.2">
      <c r="B24" s="82" t="s">
        <v>34</v>
      </c>
      <c r="C24" s="83"/>
      <c r="D24" s="83"/>
      <c r="E24" s="83"/>
      <c r="F24" s="83"/>
      <c r="G24" s="83"/>
      <c r="H24" s="83"/>
      <c r="I24" s="83"/>
      <c r="J24" s="83"/>
      <c r="K24" s="83"/>
      <c r="L24" s="84"/>
    </row>
    <row r="25" spans="2:32" ht="12.75" customHeight="1" x14ac:dyDescent="0.2"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7"/>
    </row>
    <row r="26" spans="2:32" ht="12.75" customHeight="1" x14ac:dyDescent="0.2">
      <c r="B26" s="113"/>
      <c r="C26" s="114"/>
      <c r="D26" s="114"/>
      <c r="E26" s="114"/>
      <c r="F26" s="114"/>
      <c r="G26" s="115"/>
      <c r="H26" s="119" t="s">
        <v>35</v>
      </c>
      <c r="I26" s="120"/>
      <c r="J26" s="120"/>
      <c r="K26" s="120"/>
      <c r="L26" s="120"/>
    </row>
    <row r="27" spans="2:32" ht="15" customHeight="1" x14ac:dyDescent="0.2">
      <c r="B27" s="116"/>
      <c r="C27" s="117"/>
      <c r="D27" s="117"/>
      <c r="E27" s="117"/>
      <c r="F27" s="117"/>
      <c r="G27" s="118"/>
      <c r="H27" s="121" t="s">
        <v>2</v>
      </c>
      <c r="I27" s="122"/>
      <c r="J27" s="122"/>
      <c r="K27" s="122"/>
      <c r="L27" s="123"/>
    </row>
    <row r="28" spans="2:32" x14ac:dyDescent="0.2">
      <c r="B28" s="124" t="s">
        <v>36</v>
      </c>
      <c r="C28" s="125"/>
      <c r="D28" s="126"/>
      <c r="E28" s="127">
        <f>G18</f>
        <v>0.156</v>
      </c>
      <c r="F28" s="128"/>
      <c r="G28" s="129"/>
      <c r="H28" s="23" t="s">
        <v>15</v>
      </c>
      <c r="I28" s="130">
        <f>VLOOKUP(H27,AD3:AE7,2,FALSE)</f>
        <v>24</v>
      </c>
      <c r="J28" s="131"/>
      <c r="K28" s="24" t="s">
        <v>16</v>
      </c>
      <c r="L28" s="25">
        <f>E28*I28</f>
        <v>3.7439999999999998</v>
      </c>
    </row>
    <row r="29" spans="2:32" ht="14.25" customHeight="1" x14ac:dyDescent="0.2">
      <c r="B29" s="135"/>
      <c r="C29" s="136"/>
      <c r="D29" s="136"/>
      <c r="E29" s="136"/>
      <c r="F29" s="136"/>
      <c r="G29" s="137"/>
      <c r="H29" s="119" t="s">
        <v>37</v>
      </c>
      <c r="I29" s="120"/>
      <c r="J29" s="120"/>
      <c r="K29" s="120"/>
      <c r="L29" s="120"/>
    </row>
    <row r="30" spans="2:32" ht="14.25" customHeight="1" x14ac:dyDescent="0.2">
      <c r="B30" s="138"/>
      <c r="C30" s="139"/>
      <c r="D30" s="139"/>
      <c r="E30" s="139"/>
      <c r="F30" s="139"/>
      <c r="G30" s="140"/>
      <c r="H30" s="121" t="s">
        <v>7</v>
      </c>
      <c r="I30" s="122"/>
      <c r="J30" s="122"/>
      <c r="K30" s="122"/>
      <c r="L30" s="123"/>
    </row>
    <row r="31" spans="2:32" ht="18" customHeight="1" x14ac:dyDescent="0.2">
      <c r="B31" s="124" t="s">
        <v>38</v>
      </c>
      <c r="C31" s="125"/>
      <c r="D31" s="126"/>
      <c r="E31" s="127">
        <f>L18</f>
        <v>0.185</v>
      </c>
      <c r="F31" s="128"/>
      <c r="G31" s="129"/>
      <c r="H31" s="23" t="s">
        <v>15</v>
      </c>
      <c r="I31" s="130">
        <f>VLOOKUP(H30,AA3:AB18,2,FALSE)</f>
        <v>0.25</v>
      </c>
      <c r="J31" s="131"/>
      <c r="K31" s="24" t="s">
        <v>16</v>
      </c>
      <c r="L31" s="26">
        <f>E31*I31</f>
        <v>4.6249999999999999E-2</v>
      </c>
    </row>
    <row r="32" spans="2:32" ht="15" customHeight="1" x14ac:dyDescent="0.2">
      <c r="B32" s="105" t="s">
        <v>39</v>
      </c>
      <c r="C32" s="104"/>
      <c r="D32" s="104"/>
      <c r="E32" s="104"/>
      <c r="F32" s="104"/>
      <c r="G32" s="104"/>
      <c r="H32" s="104"/>
      <c r="I32" s="104"/>
      <c r="J32" s="104"/>
      <c r="K32" s="106"/>
      <c r="L32" s="27">
        <f>L28+L31</f>
        <v>3.7902499999999999</v>
      </c>
    </row>
    <row r="33" spans="2:12" ht="27.75" customHeight="1" x14ac:dyDescent="0.2">
      <c r="B33" s="141" t="s">
        <v>40</v>
      </c>
      <c r="C33" s="142"/>
      <c r="D33" s="142"/>
      <c r="E33" s="142"/>
      <c r="F33" s="142"/>
      <c r="G33" s="143"/>
      <c r="H33" s="121">
        <v>1.2</v>
      </c>
      <c r="I33" s="122"/>
      <c r="J33" s="123"/>
      <c r="K33" s="28" t="s">
        <v>16</v>
      </c>
      <c r="L33" s="29">
        <f>H33</f>
        <v>1.2</v>
      </c>
    </row>
    <row r="34" spans="2:12" ht="15" customHeight="1" x14ac:dyDescent="0.25">
      <c r="B34" s="144" t="s">
        <v>41</v>
      </c>
      <c r="C34" s="145"/>
      <c r="D34" s="145"/>
      <c r="E34" s="145"/>
      <c r="F34" s="145"/>
      <c r="G34" s="145"/>
      <c r="H34" s="145"/>
      <c r="I34" s="145"/>
      <c r="J34" s="146"/>
      <c r="K34" s="147">
        <f>L32*L33</f>
        <v>4.5482999999999993</v>
      </c>
      <c r="L34" s="148"/>
    </row>
    <row r="35" spans="2:12" ht="21" customHeight="1" x14ac:dyDescent="0.2">
      <c r="F35" s="18"/>
      <c r="G35" s="30"/>
    </row>
    <row r="36" spans="2:12" ht="15" customHeight="1" x14ac:dyDescent="0.2">
      <c r="B36" s="105" t="s">
        <v>42</v>
      </c>
      <c r="C36" s="104"/>
      <c r="D36" s="104"/>
      <c r="E36" s="104"/>
      <c r="F36" s="104"/>
      <c r="G36" s="104"/>
      <c r="H36" s="132" t="str">
        <f>IF(K34&lt;=7,"BAT-1270 - 7AH Batteries",IF(K34&lt;=18,"BAT-12180 - 18AH Batteries",IF(K34&lt;=26,"BAT-12260 - 26AH Batteries",IF(K34&lt;=33,"BAT-12330 - 33AH Batteries","No recomendation for battery."))))</f>
        <v>BAT-1270 - 7AH Batteries</v>
      </c>
      <c r="I36" s="133"/>
      <c r="J36" s="133"/>
      <c r="K36" s="133"/>
      <c r="L36" s="134"/>
    </row>
    <row r="37" spans="2:12" x14ac:dyDescent="0.2">
      <c r="F37" s="18"/>
      <c r="G37" s="30"/>
    </row>
    <row r="38" spans="2:12" x14ac:dyDescent="0.2">
      <c r="B38" s="31" t="s">
        <v>43</v>
      </c>
      <c r="C38" s="31"/>
      <c r="D38" s="31"/>
      <c r="E38" s="31"/>
      <c r="F38" s="31"/>
      <c r="G38" s="31"/>
    </row>
    <row r="39" spans="2:12" ht="39" customHeight="1" x14ac:dyDescent="0.25">
      <c r="B39" s="32"/>
      <c r="C39" s="32"/>
      <c r="D39" s="32"/>
      <c r="E39" s="33"/>
      <c r="F39" s="34"/>
      <c r="G39" s="35"/>
    </row>
    <row r="40" spans="2:12" ht="26.25" x14ac:dyDescent="0.4">
      <c r="B40" s="22"/>
      <c r="C40" s="88" t="s">
        <v>53</v>
      </c>
      <c r="D40" s="88"/>
      <c r="E40" s="88"/>
      <c r="F40" s="88"/>
      <c r="G40" s="88"/>
      <c r="H40" s="88"/>
      <c r="I40" s="88"/>
      <c r="J40" s="88"/>
      <c r="K40" s="88"/>
      <c r="L40" s="89"/>
    </row>
    <row r="41" spans="2:12" x14ac:dyDescent="0.2">
      <c r="B41" s="149" t="s">
        <v>19</v>
      </c>
      <c r="C41" s="150"/>
      <c r="D41" s="150"/>
      <c r="E41" s="150"/>
      <c r="F41" s="150"/>
      <c r="G41" s="150"/>
      <c r="H41" s="150"/>
      <c r="I41" s="150"/>
      <c r="J41" s="150"/>
      <c r="K41" s="150"/>
      <c r="L41" s="151"/>
    </row>
    <row r="42" spans="2:12" x14ac:dyDescent="0.2">
      <c r="B42" s="5" t="s">
        <v>44</v>
      </c>
      <c r="C42" s="6" t="s">
        <v>10</v>
      </c>
      <c r="D42" s="152" t="s">
        <v>45</v>
      </c>
      <c r="E42" s="153"/>
      <c r="F42" s="154"/>
      <c r="G42" s="6" t="s">
        <v>12</v>
      </c>
      <c r="H42" s="6" t="s">
        <v>10</v>
      </c>
      <c r="I42" s="155" t="s">
        <v>46</v>
      </c>
      <c r="J42" s="156"/>
      <c r="K42" s="157"/>
      <c r="L42" s="7" t="s">
        <v>12</v>
      </c>
    </row>
    <row r="43" spans="2:12" x14ac:dyDescent="0.2">
      <c r="B43" s="36"/>
      <c r="C43" s="37">
        <v>1</v>
      </c>
      <c r="D43" s="37" t="s">
        <v>47</v>
      </c>
      <c r="E43" s="38">
        <v>0</v>
      </c>
      <c r="F43" s="37" t="s">
        <v>16</v>
      </c>
      <c r="G43" s="39">
        <f t="shared" ref="G43:G52" si="6">IF(C43&gt;0,PRODUCT(C43,E43),"")</f>
        <v>0</v>
      </c>
      <c r="H43" s="37">
        <f t="shared" ref="H43:H52" si="7">C43</f>
        <v>1</v>
      </c>
      <c r="I43" s="37" t="s">
        <v>47</v>
      </c>
      <c r="J43" s="38">
        <v>0</v>
      </c>
      <c r="K43" s="37" t="s">
        <v>16</v>
      </c>
      <c r="L43" s="39">
        <f t="shared" ref="L43:L52" si="8">IF(H43&gt;0,PRODUCT(H43,J43),"")</f>
        <v>0</v>
      </c>
    </row>
    <row r="44" spans="2:12" x14ac:dyDescent="0.2">
      <c r="B44" s="40"/>
      <c r="C44" s="41">
        <v>0</v>
      </c>
      <c r="D44" s="41" t="s">
        <v>47</v>
      </c>
      <c r="E44" s="42">
        <v>0</v>
      </c>
      <c r="F44" s="41" t="s">
        <v>16</v>
      </c>
      <c r="G44" s="43" t="str">
        <f t="shared" si="6"/>
        <v/>
      </c>
      <c r="H44" s="41">
        <f t="shared" si="7"/>
        <v>0</v>
      </c>
      <c r="I44" s="41" t="s">
        <v>47</v>
      </c>
      <c r="J44" s="42">
        <v>0</v>
      </c>
      <c r="K44" s="41" t="s">
        <v>16</v>
      </c>
      <c r="L44" s="43" t="str">
        <f t="shared" si="8"/>
        <v/>
      </c>
    </row>
    <row r="45" spans="2:12" x14ac:dyDescent="0.2">
      <c r="B45" s="40"/>
      <c r="C45" s="41">
        <v>0</v>
      </c>
      <c r="D45" s="41" t="s">
        <v>47</v>
      </c>
      <c r="E45" s="42">
        <v>0</v>
      </c>
      <c r="F45" s="41" t="s">
        <v>16</v>
      </c>
      <c r="G45" s="43" t="str">
        <f t="shared" si="6"/>
        <v/>
      </c>
      <c r="H45" s="41">
        <f t="shared" si="7"/>
        <v>0</v>
      </c>
      <c r="I45" s="41" t="s">
        <v>47</v>
      </c>
      <c r="J45" s="42">
        <v>0</v>
      </c>
      <c r="K45" s="41" t="s">
        <v>16</v>
      </c>
      <c r="L45" s="43" t="str">
        <f t="shared" si="8"/>
        <v/>
      </c>
    </row>
    <row r="46" spans="2:12" x14ac:dyDescent="0.2">
      <c r="B46" s="44"/>
      <c r="C46" s="45">
        <v>0</v>
      </c>
      <c r="D46" s="45" t="s">
        <v>47</v>
      </c>
      <c r="E46" s="46">
        <v>0</v>
      </c>
      <c r="F46" s="45" t="s">
        <v>16</v>
      </c>
      <c r="G46" s="47" t="str">
        <f t="shared" si="6"/>
        <v/>
      </c>
      <c r="H46" s="45">
        <f t="shared" si="7"/>
        <v>0</v>
      </c>
      <c r="I46" s="45" t="s">
        <v>47</v>
      </c>
      <c r="J46" s="46">
        <v>0</v>
      </c>
      <c r="K46" s="45" t="s">
        <v>16</v>
      </c>
      <c r="L46" s="47" t="str">
        <f t="shared" si="8"/>
        <v/>
      </c>
    </row>
    <row r="47" spans="2:12" x14ac:dyDescent="0.2">
      <c r="B47" s="48"/>
      <c r="C47" s="49">
        <v>0</v>
      </c>
      <c r="D47" s="49" t="s">
        <v>47</v>
      </c>
      <c r="E47" s="50">
        <v>0</v>
      </c>
      <c r="F47" s="49" t="s">
        <v>16</v>
      </c>
      <c r="G47" s="50" t="str">
        <f t="shared" si="6"/>
        <v/>
      </c>
      <c r="H47" s="49">
        <f t="shared" si="7"/>
        <v>0</v>
      </c>
      <c r="I47" s="49" t="s">
        <v>47</v>
      </c>
      <c r="J47" s="50">
        <v>0</v>
      </c>
      <c r="K47" s="49" t="s">
        <v>16</v>
      </c>
      <c r="L47" s="50" t="str">
        <f t="shared" si="8"/>
        <v/>
      </c>
    </row>
    <row r="48" spans="2:12" x14ac:dyDescent="0.2">
      <c r="B48" s="48"/>
      <c r="C48" s="49">
        <v>0</v>
      </c>
      <c r="D48" s="49" t="s">
        <v>47</v>
      </c>
      <c r="E48" s="50">
        <v>0</v>
      </c>
      <c r="F48" s="49" t="s">
        <v>16</v>
      </c>
      <c r="G48" s="50" t="str">
        <f t="shared" si="6"/>
        <v/>
      </c>
      <c r="H48" s="49">
        <f t="shared" si="7"/>
        <v>0</v>
      </c>
      <c r="I48" s="49" t="s">
        <v>47</v>
      </c>
      <c r="J48" s="50">
        <v>0</v>
      </c>
      <c r="K48" s="49" t="s">
        <v>16</v>
      </c>
      <c r="L48" s="50" t="str">
        <f t="shared" si="8"/>
        <v/>
      </c>
    </row>
    <row r="49" spans="2:12" x14ac:dyDescent="0.2">
      <c r="B49" s="36"/>
      <c r="C49" s="37">
        <v>0</v>
      </c>
      <c r="D49" s="37" t="s">
        <v>47</v>
      </c>
      <c r="E49" s="38">
        <v>0</v>
      </c>
      <c r="F49" s="37" t="s">
        <v>16</v>
      </c>
      <c r="G49" s="39" t="str">
        <f t="shared" si="6"/>
        <v/>
      </c>
      <c r="H49" s="37">
        <f t="shared" si="7"/>
        <v>0</v>
      </c>
      <c r="I49" s="37" t="s">
        <v>47</v>
      </c>
      <c r="J49" s="38">
        <v>0</v>
      </c>
      <c r="K49" s="37" t="s">
        <v>16</v>
      </c>
      <c r="L49" s="39" t="str">
        <f t="shared" si="8"/>
        <v/>
      </c>
    </row>
    <row r="50" spans="2:12" x14ac:dyDescent="0.2">
      <c r="B50" s="40"/>
      <c r="C50" s="41">
        <v>0</v>
      </c>
      <c r="D50" s="41" t="s">
        <v>47</v>
      </c>
      <c r="E50" s="42">
        <v>0</v>
      </c>
      <c r="F50" s="41" t="s">
        <v>16</v>
      </c>
      <c r="G50" s="43" t="str">
        <f t="shared" si="6"/>
        <v/>
      </c>
      <c r="H50" s="41">
        <f t="shared" si="7"/>
        <v>0</v>
      </c>
      <c r="I50" s="41" t="s">
        <v>47</v>
      </c>
      <c r="J50" s="42">
        <v>0</v>
      </c>
      <c r="K50" s="41" t="s">
        <v>16</v>
      </c>
      <c r="L50" s="43" t="str">
        <f t="shared" si="8"/>
        <v/>
      </c>
    </row>
    <row r="51" spans="2:12" x14ac:dyDescent="0.2">
      <c r="B51" s="40"/>
      <c r="C51" s="41">
        <v>0</v>
      </c>
      <c r="D51" s="41" t="s">
        <v>47</v>
      </c>
      <c r="E51" s="42">
        <v>0</v>
      </c>
      <c r="F51" s="41" t="s">
        <v>16</v>
      </c>
      <c r="G51" s="43" t="str">
        <f t="shared" si="6"/>
        <v/>
      </c>
      <c r="H51" s="41">
        <f t="shared" si="7"/>
        <v>0</v>
      </c>
      <c r="I51" s="41" t="s">
        <v>47</v>
      </c>
      <c r="J51" s="42">
        <v>0</v>
      </c>
      <c r="K51" s="41" t="s">
        <v>16</v>
      </c>
      <c r="L51" s="43" t="str">
        <f t="shared" si="8"/>
        <v/>
      </c>
    </row>
    <row r="52" spans="2:12" x14ac:dyDescent="0.2">
      <c r="B52" s="44"/>
      <c r="C52" s="45">
        <v>0</v>
      </c>
      <c r="D52" s="45" t="s">
        <v>47</v>
      </c>
      <c r="E52" s="46">
        <v>0</v>
      </c>
      <c r="F52" s="45" t="s">
        <v>16</v>
      </c>
      <c r="G52" s="47" t="str">
        <f t="shared" si="6"/>
        <v/>
      </c>
      <c r="H52" s="45">
        <f t="shared" si="7"/>
        <v>0</v>
      </c>
      <c r="I52" s="45" t="s">
        <v>47</v>
      </c>
      <c r="J52" s="46">
        <v>0</v>
      </c>
      <c r="K52" s="51" t="s">
        <v>16</v>
      </c>
      <c r="L52" s="52" t="str">
        <f t="shared" si="8"/>
        <v/>
      </c>
    </row>
    <row r="53" spans="2:12" x14ac:dyDescent="0.2">
      <c r="B53" s="103" t="s">
        <v>48</v>
      </c>
      <c r="C53" s="104"/>
      <c r="D53" s="104"/>
      <c r="E53" s="104"/>
      <c r="F53" s="104"/>
      <c r="G53" s="53">
        <f>SUM(G43:G52)</f>
        <v>0</v>
      </c>
      <c r="H53" s="105" t="s">
        <v>49</v>
      </c>
      <c r="I53" s="104"/>
      <c r="J53" s="104"/>
      <c r="K53" s="106"/>
      <c r="L53" s="53">
        <f>SUM(L43:L52)</f>
        <v>0</v>
      </c>
    </row>
    <row r="55" spans="2:12" x14ac:dyDescent="0.2">
      <c r="B55" s="149" t="s">
        <v>21</v>
      </c>
      <c r="C55" s="150"/>
      <c r="D55" s="150"/>
      <c r="E55" s="150"/>
      <c r="F55" s="150"/>
      <c r="G55" s="150"/>
      <c r="H55" s="150"/>
      <c r="I55" s="150"/>
      <c r="J55" s="150"/>
      <c r="K55" s="150"/>
      <c r="L55" s="151"/>
    </row>
    <row r="56" spans="2:12" x14ac:dyDescent="0.2">
      <c r="B56" s="5" t="s">
        <v>44</v>
      </c>
      <c r="C56" s="6" t="s">
        <v>10</v>
      </c>
      <c r="D56" s="152" t="s">
        <v>45</v>
      </c>
      <c r="E56" s="153"/>
      <c r="F56" s="154"/>
      <c r="G56" s="6" t="s">
        <v>12</v>
      </c>
      <c r="H56" s="6" t="s">
        <v>10</v>
      </c>
      <c r="I56" s="155" t="s">
        <v>46</v>
      </c>
      <c r="J56" s="156"/>
      <c r="K56" s="157"/>
      <c r="L56" s="7" t="s">
        <v>12</v>
      </c>
    </row>
    <row r="57" spans="2:12" x14ac:dyDescent="0.2">
      <c r="B57" s="36"/>
      <c r="C57" s="37">
        <v>0</v>
      </c>
      <c r="D57" s="37" t="s">
        <v>47</v>
      </c>
      <c r="E57" s="38">
        <v>0</v>
      </c>
      <c r="F57" s="37" t="s">
        <v>16</v>
      </c>
      <c r="G57" s="39" t="str">
        <f t="shared" ref="G57:G66" si="9">IF(C57&gt;0,PRODUCT(C57,E57),"")</f>
        <v/>
      </c>
      <c r="H57" s="37">
        <f t="shared" ref="H57:H66" si="10">C57</f>
        <v>0</v>
      </c>
      <c r="I57" s="37" t="s">
        <v>47</v>
      </c>
      <c r="J57" s="38">
        <v>0</v>
      </c>
      <c r="K57" s="37" t="s">
        <v>16</v>
      </c>
      <c r="L57" s="39" t="str">
        <f t="shared" ref="L57:L66" si="11">IF(H57&gt;0,PRODUCT(H57,J57),"")</f>
        <v/>
      </c>
    </row>
    <row r="58" spans="2:12" x14ac:dyDescent="0.2">
      <c r="B58" s="40"/>
      <c r="C58" s="41">
        <v>0</v>
      </c>
      <c r="D58" s="41" t="s">
        <v>47</v>
      </c>
      <c r="E58" s="42">
        <v>0</v>
      </c>
      <c r="F58" s="41" t="s">
        <v>16</v>
      </c>
      <c r="G58" s="43" t="str">
        <f t="shared" si="9"/>
        <v/>
      </c>
      <c r="H58" s="41">
        <f t="shared" si="10"/>
        <v>0</v>
      </c>
      <c r="I58" s="41" t="s">
        <v>47</v>
      </c>
      <c r="J58" s="42">
        <v>0</v>
      </c>
      <c r="K58" s="41" t="s">
        <v>16</v>
      </c>
      <c r="L58" s="43" t="str">
        <f t="shared" si="11"/>
        <v/>
      </c>
    </row>
    <row r="59" spans="2:12" x14ac:dyDescent="0.2">
      <c r="B59" s="40"/>
      <c r="C59" s="41">
        <v>0</v>
      </c>
      <c r="D59" s="41" t="s">
        <v>47</v>
      </c>
      <c r="E59" s="42">
        <v>0</v>
      </c>
      <c r="F59" s="41" t="s">
        <v>16</v>
      </c>
      <c r="G59" s="43" t="str">
        <f t="shared" si="9"/>
        <v/>
      </c>
      <c r="H59" s="41">
        <f t="shared" si="10"/>
        <v>0</v>
      </c>
      <c r="I59" s="41" t="s">
        <v>47</v>
      </c>
      <c r="J59" s="42">
        <v>0</v>
      </c>
      <c r="K59" s="41" t="s">
        <v>16</v>
      </c>
      <c r="L59" s="43" t="str">
        <f t="shared" si="11"/>
        <v/>
      </c>
    </row>
    <row r="60" spans="2:12" x14ac:dyDescent="0.2">
      <c r="B60" s="44"/>
      <c r="C60" s="45">
        <v>0</v>
      </c>
      <c r="D60" s="45" t="s">
        <v>47</v>
      </c>
      <c r="E60" s="46">
        <v>0</v>
      </c>
      <c r="F60" s="45" t="s">
        <v>16</v>
      </c>
      <c r="G60" s="47" t="str">
        <f t="shared" si="9"/>
        <v/>
      </c>
      <c r="H60" s="45">
        <f t="shared" si="10"/>
        <v>0</v>
      </c>
      <c r="I60" s="45" t="s">
        <v>47</v>
      </c>
      <c r="J60" s="46">
        <v>0</v>
      </c>
      <c r="K60" s="45" t="s">
        <v>16</v>
      </c>
      <c r="L60" s="47" t="str">
        <f t="shared" si="11"/>
        <v/>
      </c>
    </row>
    <row r="61" spans="2:12" x14ac:dyDescent="0.2">
      <c r="B61" s="48"/>
      <c r="C61" s="49">
        <v>0</v>
      </c>
      <c r="D61" s="49" t="s">
        <v>47</v>
      </c>
      <c r="E61" s="50">
        <v>0</v>
      </c>
      <c r="F61" s="49" t="s">
        <v>16</v>
      </c>
      <c r="G61" s="50" t="str">
        <f t="shared" si="9"/>
        <v/>
      </c>
      <c r="H61" s="49">
        <f t="shared" si="10"/>
        <v>0</v>
      </c>
      <c r="I61" s="49" t="s">
        <v>47</v>
      </c>
      <c r="J61" s="50">
        <v>0</v>
      </c>
      <c r="K61" s="49" t="s">
        <v>16</v>
      </c>
      <c r="L61" s="50" t="str">
        <f t="shared" si="11"/>
        <v/>
      </c>
    </row>
    <row r="62" spans="2:12" x14ac:dyDescent="0.2">
      <c r="B62" s="48"/>
      <c r="C62" s="49">
        <v>0</v>
      </c>
      <c r="D62" s="49" t="s">
        <v>47</v>
      </c>
      <c r="E62" s="50">
        <v>0</v>
      </c>
      <c r="F62" s="49" t="s">
        <v>16</v>
      </c>
      <c r="G62" s="50" t="str">
        <f t="shared" si="9"/>
        <v/>
      </c>
      <c r="H62" s="49">
        <f t="shared" si="10"/>
        <v>0</v>
      </c>
      <c r="I62" s="49" t="s">
        <v>47</v>
      </c>
      <c r="J62" s="50">
        <v>0</v>
      </c>
      <c r="K62" s="49" t="s">
        <v>16</v>
      </c>
      <c r="L62" s="50" t="str">
        <f t="shared" si="11"/>
        <v/>
      </c>
    </row>
    <row r="63" spans="2:12" x14ac:dyDescent="0.2">
      <c r="B63" s="36"/>
      <c r="C63" s="37">
        <v>0</v>
      </c>
      <c r="D63" s="37" t="s">
        <v>47</v>
      </c>
      <c r="E63" s="38">
        <v>0</v>
      </c>
      <c r="F63" s="37" t="s">
        <v>16</v>
      </c>
      <c r="G63" s="39" t="str">
        <f t="shared" si="9"/>
        <v/>
      </c>
      <c r="H63" s="37">
        <f t="shared" si="10"/>
        <v>0</v>
      </c>
      <c r="I63" s="37" t="s">
        <v>47</v>
      </c>
      <c r="J63" s="38">
        <v>0</v>
      </c>
      <c r="K63" s="37" t="s">
        <v>16</v>
      </c>
      <c r="L63" s="39" t="str">
        <f t="shared" si="11"/>
        <v/>
      </c>
    </row>
    <row r="64" spans="2:12" x14ac:dyDescent="0.2">
      <c r="B64" s="40"/>
      <c r="C64" s="41">
        <v>0</v>
      </c>
      <c r="D64" s="41" t="s">
        <v>47</v>
      </c>
      <c r="E64" s="42">
        <v>0</v>
      </c>
      <c r="F64" s="41" t="s">
        <v>16</v>
      </c>
      <c r="G64" s="43" t="str">
        <f t="shared" si="9"/>
        <v/>
      </c>
      <c r="H64" s="41">
        <f t="shared" si="10"/>
        <v>0</v>
      </c>
      <c r="I64" s="41" t="s">
        <v>47</v>
      </c>
      <c r="J64" s="42">
        <v>0</v>
      </c>
      <c r="K64" s="41" t="s">
        <v>16</v>
      </c>
      <c r="L64" s="43" t="str">
        <f t="shared" si="11"/>
        <v/>
      </c>
    </row>
    <row r="65" spans="2:12" x14ac:dyDescent="0.2">
      <c r="B65" s="40"/>
      <c r="C65" s="41">
        <v>0</v>
      </c>
      <c r="D65" s="41" t="s">
        <v>47</v>
      </c>
      <c r="E65" s="42">
        <v>0</v>
      </c>
      <c r="F65" s="41" t="s">
        <v>16</v>
      </c>
      <c r="G65" s="43" t="str">
        <f t="shared" si="9"/>
        <v/>
      </c>
      <c r="H65" s="41">
        <f t="shared" si="10"/>
        <v>0</v>
      </c>
      <c r="I65" s="41" t="s">
        <v>47</v>
      </c>
      <c r="J65" s="42">
        <v>0</v>
      </c>
      <c r="K65" s="41" t="s">
        <v>16</v>
      </c>
      <c r="L65" s="43" t="str">
        <f t="shared" si="11"/>
        <v/>
      </c>
    </row>
    <row r="66" spans="2:12" x14ac:dyDescent="0.2">
      <c r="B66" s="44"/>
      <c r="C66" s="45">
        <v>0</v>
      </c>
      <c r="D66" s="45" t="s">
        <v>47</v>
      </c>
      <c r="E66" s="46">
        <v>0</v>
      </c>
      <c r="F66" s="45" t="s">
        <v>16</v>
      </c>
      <c r="G66" s="47" t="str">
        <f t="shared" si="9"/>
        <v/>
      </c>
      <c r="H66" s="45">
        <f t="shared" si="10"/>
        <v>0</v>
      </c>
      <c r="I66" s="45" t="s">
        <v>47</v>
      </c>
      <c r="J66" s="46">
        <v>0</v>
      </c>
      <c r="K66" s="51" t="s">
        <v>16</v>
      </c>
      <c r="L66" s="52" t="str">
        <f t="shared" si="11"/>
        <v/>
      </c>
    </row>
    <row r="67" spans="2:12" x14ac:dyDescent="0.2">
      <c r="B67" s="103" t="s">
        <v>48</v>
      </c>
      <c r="C67" s="104"/>
      <c r="D67" s="104"/>
      <c r="E67" s="104"/>
      <c r="F67" s="104"/>
      <c r="G67" s="53">
        <f>SUM(G57:G66)</f>
        <v>0</v>
      </c>
      <c r="H67" s="105" t="s">
        <v>49</v>
      </c>
      <c r="I67" s="104"/>
      <c r="J67" s="104"/>
      <c r="K67" s="106"/>
      <c r="L67" s="53">
        <f>SUM(L57:L66)</f>
        <v>0</v>
      </c>
    </row>
    <row r="69" spans="2:12" x14ac:dyDescent="0.2">
      <c r="B69" s="149" t="s">
        <v>23</v>
      </c>
      <c r="C69" s="150"/>
      <c r="D69" s="150"/>
      <c r="E69" s="150"/>
      <c r="F69" s="150"/>
      <c r="G69" s="150"/>
      <c r="H69" s="150"/>
      <c r="I69" s="150"/>
      <c r="J69" s="150"/>
      <c r="K69" s="150"/>
      <c r="L69" s="151"/>
    </row>
    <row r="70" spans="2:12" x14ac:dyDescent="0.2">
      <c r="B70" s="5" t="s">
        <v>44</v>
      </c>
      <c r="C70" s="6" t="s">
        <v>10</v>
      </c>
      <c r="D70" s="152" t="s">
        <v>45</v>
      </c>
      <c r="E70" s="153"/>
      <c r="F70" s="154"/>
      <c r="G70" s="6" t="s">
        <v>12</v>
      </c>
      <c r="H70" s="6" t="s">
        <v>10</v>
      </c>
      <c r="I70" s="155" t="s">
        <v>46</v>
      </c>
      <c r="J70" s="156"/>
      <c r="K70" s="157"/>
      <c r="L70" s="7" t="s">
        <v>12</v>
      </c>
    </row>
    <row r="71" spans="2:12" x14ac:dyDescent="0.2">
      <c r="B71" s="36"/>
      <c r="C71" s="37">
        <v>0</v>
      </c>
      <c r="D71" s="37" t="s">
        <v>47</v>
      </c>
      <c r="E71" s="38">
        <v>0</v>
      </c>
      <c r="F71" s="37" t="s">
        <v>16</v>
      </c>
      <c r="G71" s="39" t="str">
        <f t="shared" ref="G71:G80" si="12">IF(C71&gt;0,PRODUCT(C71,E71),"")</f>
        <v/>
      </c>
      <c r="H71" s="37">
        <f t="shared" ref="H71:H80" si="13">C71</f>
        <v>0</v>
      </c>
      <c r="I71" s="37" t="s">
        <v>47</v>
      </c>
      <c r="J71" s="38">
        <v>0</v>
      </c>
      <c r="K71" s="37" t="s">
        <v>16</v>
      </c>
      <c r="L71" s="39" t="str">
        <f t="shared" ref="L71:L80" si="14">IF(H71&gt;0,PRODUCT(H71,J71),"")</f>
        <v/>
      </c>
    </row>
    <row r="72" spans="2:12" x14ac:dyDescent="0.2">
      <c r="B72" s="40"/>
      <c r="C72" s="41">
        <v>0</v>
      </c>
      <c r="D72" s="41" t="s">
        <v>47</v>
      </c>
      <c r="E72" s="42">
        <v>0</v>
      </c>
      <c r="F72" s="41" t="s">
        <v>16</v>
      </c>
      <c r="G72" s="43" t="str">
        <f t="shared" si="12"/>
        <v/>
      </c>
      <c r="H72" s="41">
        <f t="shared" si="13"/>
        <v>0</v>
      </c>
      <c r="I72" s="41" t="s">
        <v>47</v>
      </c>
      <c r="J72" s="42">
        <v>0</v>
      </c>
      <c r="K72" s="41" t="s">
        <v>16</v>
      </c>
      <c r="L72" s="43" t="str">
        <f t="shared" si="14"/>
        <v/>
      </c>
    </row>
    <row r="73" spans="2:12" x14ac:dyDescent="0.2">
      <c r="B73" s="40"/>
      <c r="C73" s="41">
        <v>0</v>
      </c>
      <c r="D73" s="41" t="s">
        <v>47</v>
      </c>
      <c r="E73" s="42">
        <v>0</v>
      </c>
      <c r="F73" s="41" t="s">
        <v>16</v>
      </c>
      <c r="G73" s="43" t="str">
        <f t="shared" si="12"/>
        <v/>
      </c>
      <c r="H73" s="41">
        <f t="shared" si="13"/>
        <v>0</v>
      </c>
      <c r="I73" s="41" t="s">
        <v>47</v>
      </c>
      <c r="J73" s="42">
        <v>0</v>
      </c>
      <c r="K73" s="41" t="s">
        <v>16</v>
      </c>
      <c r="L73" s="43" t="str">
        <f t="shared" si="14"/>
        <v/>
      </c>
    </row>
    <row r="74" spans="2:12" x14ac:dyDescent="0.2">
      <c r="B74" s="44"/>
      <c r="C74" s="45">
        <v>0</v>
      </c>
      <c r="D74" s="45" t="s">
        <v>47</v>
      </c>
      <c r="E74" s="46">
        <v>0</v>
      </c>
      <c r="F74" s="45" t="s">
        <v>16</v>
      </c>
      <c r="G74" s="47" t="str">
        <f t="shared" si="12"/>
        <v/>
      </c>
      <c r="H74" s="45">
        <f t="shared" si="13"/>
        <v>0</v>
      </c>
      <c r="I74" s="45" t="s">
        <v>47</v>
      </c>
      <c r="J74" s="46">
        <v>0</v>
      </c>
      <c r="K74" s="45" t="s">
        <v>16</v>
      </c>
      <c r="L74" s="47" t="str">
        <f t="shared" si="14"/>
        <v/>
      </c>
    </row>
    <row r="75" spans="2:12" x14ac:dyDescent="0.2">
      <c r="B75" s="48"/>
      <c r="C75" s="49">
        <v>0</v>
      </c>
      <c r="D75" s="49" t="s">
        <v>47</v>
      </c>
      <c r="E75" s="50">
        <v>0</v>
      </c>
      <c r="F75" s="49" t="s">
        <v>16</v>
      </c>
      <c r="G75" s="50" t="str">
        <f t="shared" si="12"/>
        <v/>
      </c>
      <c r="H75" s="49">
        <f t="shared" si="13"/>
        <v>0</v>
      </c>
      <c r="I75" s="49" t="s">
        <v>47</v>
      </c>
      <c r="J75" s="50">
        <v>0</v>
      </c>
      <c r="K75" s="49" t="s">
        <v>16</v>
      </c>
      <c r="L75" s="50" t="str">
        <f t="shared" si="14"/>
        <v/>
      </c>
    </row>
    <row r="76" spans="2:12" x14ac:dyDescent="0.2">
      <c r="B76" s="48"/>
      <c r="C76" s="49">
        <v>0</v>
      </c>
      <c r="D76" s="49" t="s">
        <v>47</v>
      </c>
      <c r="E76" s="50">
        <v>0</v>
      </c>
      <c r="F76" s="49" t="s">
        <v>16</v>
      </c>
      <c r="G76" s="50" t="str">
        <f t="shared" si="12"/>
        <v/>
      </c>
      <c r="H76" s="49">
        <f t="shared" si="13"/>
        <v>0</v>
      </c>
      <c r="I76" s="49" t="s">
        <v>47</v>
      </c>
      <c r="J76" s="50">
        <v>0</v>
      </c>
      <c r="K76" s="49" t="s">
        <v>16</v>
      </c>
      <c r="L76" s="50" t="str">
        <f t="shared" si="14"/>
        <v/>
      </c>
    </row>
    <row r="77" spans="2:12" x14ac:dyDescent="0.2">
      <c r="B77" s="36"/>
      <c r="C77" s="37">
        <v>0</v>
      </c>
      <c r="D77" s="37" t="s">
        <v>47</v>
      </c>
      <c r="E77" s="38">
        <v>0</v>
      </c>
      <c r="F77" s="37" t="s">
        <v>16</v>
      </c>
      <c r="G77" s="39" t="str">
        <f t="shared" si="12"/>
        <v/>
      </c>
      <c r="H77" s="37">
        <f t="shared" si="13"/>
        <v>0</v>
      </c>
      <c r="I77" s="37" t="s">
        <v>47</v>
      </c>
      <c r="J77" s="38">
        <v>0</v>
      </c>
      <c r="K77" s="37" t="s">
        <v>16</v>
      </c>
      <c r="L77" s="39" t="str">
        <f t="shared" si="14"/>
        <v/>
      </c>
    </row>
    <row r="78" spans="2:12" x14ac:dyDescent="0.2">
      <c r="B78" s="40"/>
      <c r="C78" s="41">
        <v>0</v>
      </c>
      <c r="D78" s="41" t="s">
        <v>47</v>
      </c>
      <c r="E78" s="42">
        <v>0</v>
      </c>
      <c r="F78" s="41" t="s">
        <v>16</v>
      </c>
      <c r="G78" s="43" t="str">
        <f t="shared" si="12"/>
        <v/>
      </c>
      <c r="H78" s="41">
        <f t="shared" si="13"/>
        <v>0</v>
      </c>
      <c r="I78" s="41" t="s">
        <v>47</v>
      </c>
      <c r="J78" s="42">
        <v>0</v>
      </c>
      <c r="K78" s="41" t="s">
        <v>16</v>
      </c>
      <c r="L78" s="43" t="str">
        <f t="shared" si="14"/>
        <v/>
      </c>
    </row>
    <row r="79" spans="2:12" x14ac:dyDescent="0.2">
      <c r="B79" s="40"/>
      <c r="C79" s="41">
        <v>0</v>
      </c>
      <c r="D79" s="41" t="s">
        <v>47</v>
      </c>
      <c r="E79" s="42">
        <v>0</v>
      </c>
      <c r="F79" s="41" t="s">
        <v>16</v>
      </c>
      <c r="G79" s="43" t="str">
        <f t="shared" si="12"/>
        <v/>
      </c>
      <c r="H79" s="41">
        <f t="shared" si="13"/>
        <v>0</v>
      </c>
      <c r="I79" s="41" t="s">
        <v>47</v>
      </c>
      <c r="J79" s="42">
        <v>0</v>
      </c>
      <c r="K79" s="41" t="s">
        <v>16</v>
      </c>
      <c r="L79" s="43" t="str">
        <f t="shared" si="14"/>
        <v/>
      </c>
    </row>
    <row r="80" spans="2:12" x14ac:dyDescent="0.2">
      <c r="B80" s="44"/>
      <c r="C80" s="45">
        <v>0</v>
      </c>
      <c r="D80" s="45" t="s">
        <v>47</v>
      </c>
      <c r="E80" s="46">
        <v>0</v>
      </c>
      <c r="F80" s="45" t="s">
        <v>16</v>
      </c>
      <c r="G80" s="47" t="str">
        <f t="shared" si="12"/>
        <v/>
      </c>
      <c r="H80" s="45">
        <f t="shared" si="13"/>
        <v>0</v>
      </c>
      <c r="I80" s="45" t="s">
        <v>47</v>
      </c>
      <c r="J80" s="46">
        <v>0</v>
      </c>
      <c r="K80" s="51" t="s">
        <v>16</v>
      </c>
      <c r="L80" s="52" t="str">
        <f t="shared" si="14"/>
        <v/>
      </c>
    </row>
    <row r="81" spans="2:12" x14ac:dyDescent="0.2">
      <c r="B81" s="103" t="s">
        <v>48</v>
      </c>
      <c r="C81" s="104"/>
      <c r="D81" s="104"/>
      <c r="E81" s="104"/>
      <c r="F81" s="104"/>
      <c r="G81" s="53">
        <f>SUM(G71:G80)</f>
        <v>0</v>
      </c>
      <c r="H81" s="105" t="s">
        <v>49</v>
      </c>
      <c r="I81" s="104"/>
      <c r="J81" s="104"/>
      <c r="K81" s="106"/>
      <c r="L81" s="53">
        <f>SUM(L71:L80)</f>
        <v>0</v>
      </c>
    </row>
    <row r="83" spans="2:12" x14ac:dyDescent="0.2">
      <c r="B83" s="149" t="s">
        <v>25</v>
      </c>
      <c r="C83" s="150"/>
      <c r="D83" s="150"/>
      <c r="E83" s="150"/>
      <c r="F83" s="150"/>
      <c r="G83" s="150"/>
      <c r="H83" s="150"/>
      <c r="I83" s="150"/>
      <c r="J83" s="150"/>
      <c r="K83" s="150"/>
      <c r="L83" s="151"/>
    </row>
    <row r="84" spans="2:12" x14ac:dyDescent="0.2">
      <c r="B84" s="5" t="s">
        <v>44</v>
      </c>
      <c r="C84" s="6" t="s">
        <v>10</v>
      </c>
      <c r="D84" s="152" t="s">
        <v>45</v>
      </c>
      <c r="E84" s="153"/>
      <c r="F84" s="154"/>
      <c r="G84" s="6" t="s">
        <v>12</v>
      </c>
      <c r="H84" s="6" t="s">
        <v>10</v>
      </c>
      <c r="I84" s="155" t="s">
        <v>46</v>
      </c>
      <c r="J84" s="156"/>
      <c r="K84" s="157"/>
      <c r="L84" s="7" t="s">
        <v>12</v>
      </c>
    </row>
    <row r="85" spans="2:12" x14ac:dyDescent="0.2">
      <c r="B85" s="36"/>
      <c r="C85" s="37">
        <v>0</v>
      </c>
      <c r="D85" s="37" t="s">
        <v>47</v>
      </c>
      <c r="E85" s="38">
        <v>0</v>
      </c>
      <c r="F85" s="37" t="s">
        <v>16</v>
      </c>
      <c r="G85" s="39" t="str">
        <f t="shared" ref="G85:G94" si="15">IF(C85&gt;0,PRODUCT(C85,E85),"")</f>
        <v/>
      </c>
      <c r="H85" s="37">
        <f t="shared" ref="H85:H94" si="16">C85</f>
        <v>0</v>
      </c>
      <c r="I85" s="37" t="s">
        <v>47</v>
      </c>
      <c r="J85" s="38">
        <v>0</v>
      </c>
      <c r="K85" s="37" t="s">
        <v>16</v>
      </c>
      <c r="L85" s="39" t="str">
        <f t="shared" ref="L85:L94" si="17">IF(H85&gt;0,PRODUCT(H85,J85),"")</f>
        <v/>
      </c>
    </row>
    <row r="86" spans="2:12" x14ac:dyDescent="0.2">
      <c r="B86" s="40"/>
      <c r="C86" s="41">
        <v>0</v>
      </c>
      <c r="D86" s="41" t="s">
        <v>47</v>
      </c>
      <c r="E86" s="42">
        <v>0</v>
      </c>
      <c r="F86" s="41" t="s">
        <v>16</v>
      </c>
      <c r="G86" s="43" t="str">
        <f t="shared" si="15"/>
        <v/>
      </c>
      <c r="H86" s="41">
        <f t="shared" si="16"/>
        <v>0</v>
      </c>
      <c r="I86" s="41" t="s">
        <v>47</v>
      </c>
      <c r="J86" s="42">
        <v>0</v>
      </c>
      <c r="K86" s="41" t="s">
        <v>16</v>
      </c>
      <c r="L86" s="43" t="str">
        <f t="shared" si="17"/>
        <v/>
      </c>
    </row>
    <row r="87" spans="2:12" x14ac:dyDescent="0.2">
      <c r="B87" s="40"/>
      <c r="C87" s="41">
        <v>0</v>
      </c>
      <c r="D87" s="41" t="s">
        <v>47</v>
      </c>
      <c r="E87" s="42">
        <v>0</v>
      </c>
      <c r="F87" s="41" t="s">
        <v>16</v>
      </c>
      <c r="G87" s="43" t="str">
        <f t="shared" si="15"/>
        <v/>
      </c>
      <c r="H87" s="41">
        <f t="shared" si="16"/>
        <v>0</v>
      </c>
      <c r="I87" s="41" t="s">
        <v>47</v>
      </c>
      <c r="J87" s="42">
        <v>0</v>
      </c>
      <c r="K87" s="41" t="s">
        <v>16</v>
      </c>
      <c r="L87" s="43" t="str">
        <f t="shared" si="17"/>
        <v/>
      </c>
    </row>
    <row r="88" spans="2:12" x14ac:dyDescent="0.2">
      <c r="B88" s="44"/>
      <c r="C88" s="45">
        <v>0</v>
      </c>
      <c r="D88" s="45" t="s">
        <v>47</v>
      </c>
      <c r="E88" s="46">
        <v>0</v>
      </c>
      <c r="F88" s="45" t="s">
        <v>16</v>
      </c>
      <c r="G88" s="47" t="str">
        <f t="shared" si="15"/>
        <v/>
      </c>
      <c r="H88" s="45">
        <f t="shared" si="16"/>
        <v>0</v>
      </c>
      <c r="I88" s="45" t="s">
        <v>47</v>
      </c>
      <c r="J88" s="46">
        <v>0</v>
      </c>
      <c r="K88" s="45" t="s">
        <v>16</v>
      </c>
      <c r="L88" s="47" t="str">
        <f t="shared" si="17"/>
        <v/>
      </c>
    </row>
    <row r="89" spans="2:12" x14ac:dyDescent="0.2">
      <c r="B89" s="48"/>
      <c r="C89" s="49">
        <v>0</v>
      </c>
      <c r="D89" s="49" t="s">
        <v>47</v>
      </c>
      <c r="E89" s="50">
        <v>0</v>
      </c>
      <c r="F89" s="49" t="s">
        <v>16</v>
      </c>
      <c r="G89" s="50" t="str">
        <f t="shared" si="15"/>
        <v/>
      </c>
      <c r="H89" s="49">
        <f t="shared" si="16"/>
        <v>0</v>
      </c>
      <c r="I89" s="49" t="s">
        <v>47</v>
      </c>
      <c r="J89" s="50">
        <v>0</v>
      </c>
      <c r="K89" s="49" t="s">
        <v>16</v>
      </c>
      <c r="L89" s="50" t="str">
        <f t="shared" si="17"/>
        <v/>
      </c>
    </row>
    <row r="90" spans="2:12" x14ac:dyDescent="0.2">
      <c r="B90" s="48"/>
      <c r="C90" s="49">
        <v>0</v>
      </c>
      <c r="D90" s="49" t="s">
        <v>47</v>
      </c>
      <c r="E90" s="50">
        <v>0</v>
      </c>
      <c r="F90" s="49" t="s">
        <v>16</v>
      </c>
      <c r="G90" s="50" t="str">
        <f t="shared" si="15"/>
        <v/>
      </c>
      <c r="H90" s="49">
        <f t="shared" si="16"/>
        <v>0</v>
      </c>
      <c r="I90" s="49" t="s">
        <v>47</v>
      </c>
      <c r="J90" s="50">
        <v>0</v>
      </c>
      <c r="K90" s="49" t="s">
        <v>16</v>
      </c>
      <c r="L90" s="50" t="str">
        <f t="shared" si="17"/>
        <v/>
      </c>
    </row>
    <row r="91" spans="2:12" x14ac:dyDescent="0.2">
      <c r="B91" s="36"/>
      <c r="C91" s="37">
        <v>0</v>
      </c>
      <c r="D91" s="37" t="s">
        <v>47</v>
      </c>
      <c r="E91" s="38">
        <v>0</v>
      </c>
      <c r="F91" s="37" t="s">
        <v>16</v>
      </c>
      <c r="G91" s="39" t="str">
        <f t="shared" si="15"/>
        <v/>
      </c>
      <c r="H91" s="37">
        <f t="shared" si="16"/>
        <v>0</v>
      </c>
      <c r="I91" s="37" t="s">
        <v>47</v>
      </c>
      <c r="J91" s="38">
        <v>0</v>
      </c>
      <c r="K91" s="37" t="s">
        <v>16</v>
      </c>
      <c r="L91" s="39" t="str">
        <f t="shared" si="17"/>
        <v/>
      </c>
    </row>
    <row r="92" spans="2:12" x14ac:dyDescent="0.2">
      <c r="B92" s="40"/>
      <c r="C92" s="41">
        <v>0</v>
      </c>
      <c r="D92" s="41" t="s">
        <v>47</v>
      </c>
      <c r="E92" s="42">
        <v>0</v>
      </c>
      <c r="F92" s="41" t="s">
        <v>16</v>
      </c>
      <c r="G92" s="43" t="str">
        <f t="shared" si="15"/>
        <v/>
      </c>
      <c r="H92" s="41">
        <f t="shared" si="16"/>
        <v>0</v>
      </c>
      <c r="I92" s="41" t="s">
        <v>47</v>
      </c>
      <c r="J92" s="42">
        <v>0</v>
      </c>
      <c r="K92" s="41" t="s">
        <v>16</v>
      </c>
      <c r="L92" s="43" t="str">
        <f t="shared" si="17"/>
        <v/>
      </c>
    </row>
    <row r="93" spans="2:12" x14ac:dyDescent="0.2">
      <c r="B93" s="40"/>
      <c r="C93" s="41">
        <v>0</v>
      </c>
      <c r="D93" s="41" t="s">
        <v>47</v>
      </c>
      <c r="E93" s="42">
        <v>0</v>
      </c>
      <c r="F93" s="41" t="s">
        <v>16</v>
      </c>
      <c r="G93" s="43" t="str">
        <f t="shared" si="15"/>
        <v/>
      </c>
      <c r="H93" s="41">
        <f t="shared" si="16"/>
        <v>0</v>
      </c>
      <c r="I93" s="41" t="s">
        <v>47</v>
      </c>
      <c r="J93" s="42">
        <v>0</v>
      </c>
      <c r="K93" s="41" t="s">
        <v>16</v>
      </c>
      <c r="L93" s="43" t="str">
        <f t="shared" si="17"/>
        <v/>
      </c>
    </row>
    <row r="94" spans="2:12" x14ac:dyDescent="0.2">
      <c r="B94" s="44"/>
      <c r="C94" s="45">
        <v>0</v>
      </c>
      <c r="D94" s="45" t="s">
        <v>47</v>
      </c>
      <c r="E94" s="46">
        <v>0</v>
      </c>
      <c r="F94" s="45" t="s">
        <v>16</v>
      </c>
      <c r="G94" s="47" t="str">
        <f t="shared" si="15"/>
        <v/>
      </c>
      <c r="H94" s="45">
        <f t="shared" si="16"/>
        <v>0</v>
      </c>
      <c r="I94" s="45" t="s">
        <v>47</v>
      </c>
      <c r="J94" s="46">
        <v>0</v>
      </c>
      <c r="K94" s="51" t="s">
        <v>16</v>
      </c>
      <c r="L94" s="52" t="str">
        <f t="shared" si="17"/>
        <v/>
      </c>
    </row>
    <row r="95" spans="2:12" x14ac:dyDescent="0.2">
      <c r="B95" s="103" t="s">
        <v>48</v>
      </c>
      <c r="C95" s="104"/>
      <c r="D95" s="104"/>
      <c r="E95" s="104"/>
      <c r="F95" s="104"/>
      <c r="G95" s="53">
        <f>SUM(G85:G94)</f>
        <v>0</v>
      </c>
      <c r="H95" s="105" t="s">
        <v>49</v>
      </c>
      <c r="I95" s="104"/>
      <c r="J95" s="104"/>
      <c r="K95" s="106"/>
      <c r="L95" s="53">
        <f>SUM(L85:L94)</f>
        <v>0</v>
      </c>
    </row>
    <row r="97" spans="2:12" x14ac:dyDescent="0.2">
      <c r="B97" s="149" t="s">
        <v>51</v>
      </c>
      <c r="C97" s="150"/>
      <c r="D97" s="150"/>
      <c r="E97" s="150"/>
      <c r="F97" s="150"/>
      <c r="G97" s="150"/>
      <c r="H97" s="150"/>
      <c r="I97" s="150"/>
      <c r="J97" s="150"/>
      <c r="K97" s="150"/>
      <c r="L97" s="151"/>
    </row>
    <row r="98" spans="2:12" x14ac:dyDescent="0.2">
      <c r="B98" s="5" t="s">
        <v>44</v>
      </c>
      <c r="C98" s="6" t="s">
        <v>10</v>
      </c>
      <c r="D98" s="152" t="s">
        <v>45</v>
      </c>
      <c r="E98" s="153"/>
      <c r="F98" s="154"/>
      <c r="G98" s="6" t="s">
        <v>12</v>
      </c>
      <c r="H98" s="6" t="s">
        <v>10</v>
      </c>
      <c r="I98" s="155" t="s">
        <v>46</v>
      </c>
      <c r="J98" s="156"/>
      <c r="K98" s="157"/>
      <c r="L98" s="7" t="s">
        <v>12</v>
      </c>
    </row>
    <row r="99" spans="2:12" x14ac:dyDescent="0.2">
      <c r="B99" s="36"/>
      <c r="C99" s="37">
        <v>0</v>
      </c>
      <c r="D99" s="37" t="s">
        <v>47</v>
      </c>
      <c r="E99" s="38">
        <v>0</v>
      </c>
      <c r="F99" s="37" t="s">
        <v>16</v>
      </c>
      <c r="G99" s="39" t="str">
        <f t="shared" ref="G99:G108" si="18">IF(C99&gt;0,PRODUCT(C99,E99),"")</f>
        <v/>
      </c>
      <c r="H99" s="37">
        <f t="shared" ref="H99:H108" si="19">C99</f>
        <v>0</v>
      </c>
      <c r="I99" s="37" t="s">
        <v>47</v>
      </c>
      <c r="J99" s="38">
        <v>0</v>
      </c>
      <c r="K99" s="37" t="s">
        <v>16</v>
      </c>
      <c r="L99" s="39" t="str">
        <f t="shared" ref="L99:L108" si="20">IF(H99&gt;0,PRODUCT(H99,J99),"")</f>
        <v/>
      </c>
    </row>
    <row r="100" spans="2:12" x14ac:dyDescent="0.2">
      <c r="B100" s="40"/>
      <c r="C100" s="41">
        <v>0</v>
      </c>
      <c r="D100" s="41" t="s">
        <v>47</v>
      </c>
      <c r="E100" s="42">
        <v>0</v>
      </c>
      <c r="F100" s="41" t="s">
        <v>16</v>
      </c>
      <c r="G100" s="43" t="str">
        <f t="shared" si="18"/>
        <v/>
      </c>
      <c r="H100" s="41">
        <f t="shared" si="19"/>
        <v>0</v>
      </c>
      <c r="I100" s="41" t="s">
        <v>47</v>
      </c>
      <c r="J100" s="42">
        <v>0</v>
      </c>
      <c r="K100" s="41" t="s">
        <v>16</v>
      </c>
      <c r="L100" s="43" t="str">
        <f t="shared" si="20"/>
        <v/>
      </c>
    </row>
    <row r="101" spans="2:12" x14ac:dyDescent="0.2">
      <c r="B101" s="40"/>
      <c r="C101" s="41">
        <v>0</v>
      </c>
      <c r="D101" s="41" t="s">
        <v>47</v>
      </c>
      <c r="E101" s="42">
        <v>0</v>
      </c>
      <c r="F101" s="41" t="s">
        <v>16</v>
      </c>
      <c r="G101" s="43" t="str">
        <f t="shared" si="18"/>
        <v/>
      </c>
      <c r="H101" s="41">
        <f t="shared" si="19"/>
        <v>0</v>
      </c>
      <c r="I101" s="41" t="s">
        <v>47</v>
      </c>
      <c r="J101" s="42">
        <v>0</v>
      </c>
      <c r="K101" s="41" t="s">
        <v>16</v>
      </c>
      <c r="L101" s="43" t="str">
        <f t="shared" si="20"/>
        <v/>
      </c>
    </row>
    <row r="102" spans="2:12" x14ac:dyDescent="0.2">
      <c r="B102" s="44"/>
      <c r="C102" s="45">
        <v>0</v>
      </c>
      <c r="D102" s="45" t="s">
        <v>47</v>
      </c>
      <c r="E102" s="46">
        <v>0</v>
      </c>
      <c r="F102" s="45" t="s">
        <v>16</v>
      </c>
      <c r="G102" s="47" t="str">
        <f t="shared" si="18"/>
        <v/>
      </c>
      <c r="H102" s="45">
        <f t="shared" si="19"/>
        <v>0</v>
      </c>
      <c r="I102" s="45" t="s">
        <v>47</v>
      </c>
      <c r="J102" s="46">
        <v>0</v>
      </c>
      <c r="K102" s="45" t="s">
        <v>16</v>
      </c>
      <c r="L102" s="47" t="str">
        <f t="shared" si="20"/>
        <v/>
      </c>
    </row>
    <row r="103" spans="2:12" x14ac:dyDescent="0.2">
      <c r="B103" s="48"/>
      <c r="C103" s="49">
        <v>0</v>
      </c>
      <c r="D103" s="49" t="s">
        <v>47</v>
      </c>
      <c r="E103" s="50">
        <v>0</v>
      </c>
      <c r="F103" s="49" t="s">
        <v>16</v>
      </c>
      <c r="G103" s="50" t="str">
        <f t="shared" si="18"/>
        <v/>
      </c>
      <c r="H103" s="49">
        <f t="shared" si="19"/>
        <v>0</v>
      </c>
      <c r="I103" s="49" t="s">
        <v>47</v>
      </c>
      <c r="J103" s="50">
        <v>0</v>
      </c>
      <c r="K103" s="49" t="s">
        <v>16</v>
      </c>
      <c r="L103" s="50" t="str">
        <f t="shared" si="20"/>
        <v/>
      </c>
    </row>
    <row r="104" spans="2:12" x14ac:dyDescent="0.2">
      <c r="B104" s="48"/>
      <c r="C104" s="49">
        <v>0</v>
      </c>
      <c r="D104" s="49" t="s">
        <v>47</v>
      </c>
      <c r="E104" s="50">
        <v>0</v>
      </c>
      <c r="F104" s="49" t="s">
        <v>16</v>
      </c>
      <c r="G104" s="50" t="str">
        <f t="shared" si="18"/>
        <v/>
      </c>
      <c r="H104" s="49">
        <f t="shared" si="19"/>
        <v>0</v>
      </c>
      <c r="I104" s="49" t="s">
        <v>47</v>
      </c>
      <c r="J104" s="50">
        <v>0</v>
      </c>
      <c r="K104" s="49" t="s">
        <v>16</v>
      </c>
      <c r="L104" s="50" t="str">
        <f t="shared" si="20"/>
        <v/>
      </c>
    </row>
    <row r="105" spans="2:12" x14ac:dyDescent="0.2">
      <c r="B105" s="36"/>
      <c r="C105" s="37">
        <v>0</v>
      </c>
      <c r="D105" s="37" t="s">
        <v>47</v>
      </c>
      <c r="E105" s="38">
        <v>0</v>
      </c>
      <c r="F105" s="37" t="s">
        <v>16</v>
      </c>
      <c r="G105" s="39" t="str">
        <f t="shared" si="18"/>
        <v/>
      </c>
      <c r="H105" s="37">
        <f t="shared" si="19"/>
        <v>0</v>
      </c>
      <c r="I105" s="37" t="s">
        <v>47</v>
      </c>
      <c r="J105" s="38">
        <v>0</v>
      </c>
      <c r="K105" s="37" t="s">
        <v>16</v>
      </c>
      <c r="L105" s="39" t="str">
        <f t="shared" si="20"/>
        <v/>
      </c>
    </row>
    <row r="106" spans="2:12" x14ac:dyDescent="0.2">
      <c r="B106" s="40"/>
      <c r="C106" s="41">
        <v>0</v>
      </c>
      <c r="D106" s="41" t="s">
        <v>47</v>
      </c>
      <c r="E106" s="42">
        <v>0</v>
      </c>
      <c r="F106" s="41" t="s">
        <v>16</v>
      </c>
      <c r="G106" s="43" t="str">
        <f t="shared" si="18"/>
        <v/>
      </c>
      <c r="H106" s="41">
        <f t="shared" si="19"/>
        <v>0</v>
      </c>
      <c r="I106" s="41" t="s">
        <v>47</v>
      </c>
      <c r="J106" s="42">
        <v>0</v>
      </c>
      <c r="K106" s="41" t="s">
        <v>16</v>
      </c>
      <c r="L106" s="43" t="str">
        <f t="shared" si="20"/>
        <v/>
      </c>
    </row>
    <row r="107" spans="2:12" x14ac:dyDescent="0.2">
      <c r="B107" s="40"/>
      <c r="C107" s="41">
        <v>0</v>
      </c>
      <c r="D107" s="41" t="s">
        <v>47</v>
      </c>
      <c r="E107" s="42">
        <v>0</v>
      </c>
      <c r="F107" s="41" t="s">
        <v>16</v>
      </c>
      <c r="G107" s="43" t="str">
        <f t="shared" si="18"/>
        <v/>
      </c>
      <c r="H107" s="41">
        <f t="shared" si="19"/>
        <v>0</v>
      </c>
      <c r="I107" s="41" t="s">
        <v>47</v>
      </c>
      <c r="J107" s="42">
        <v>0</v>
      </c>
      <c r="K107" s="41" t="s">
        <v>16</v>
      </c>
      <c r="L107" s="43" t="str">
        <f t="shared" si="20"/>
        <v/>
      </c>
    </row>
    <row r="108" spans="2:12" x14ac:dyDescent="0.2">
      <c r="B108" s="44"/>
      <c r="C108" s="45">
        <v>0</v>
      </c>
      <c r="D108" s="45" t="s">
        <v>47</v>
      </c>
      <c r="E108" s="46">
        <v>0</v>
      </c>
      <c r="F108" s="45" t="s">
        <v>16</v>
      </c>
      <c r="G108" s="47" t="str">
        <f t="shared" si="18"/>
        <v/>
      </c>
      <c r="H108" s="45">
        <f t="shared" si="19"/>
        <v>0</v>
      </c>
      <c r="I108" s="45" t="s">
        <v>47</v>
      </c>
      <c r="J108" s="46">
        <v>0</v>
      </c>
      <c r="K108" s="51" t="s">
        <v>16</v>
      </c>
      <c r="L108" s="52" t="str">
        <f t="shared" si="20"/>
        <v/>
      </c>
    </row>
    <row r="109" spans="2:12" x14ac:dyDescent="0.2">
      <c r="B109" s="103" t="s">
        <v>48</v>
      </c>
      <c r="C109" s="104"/>
      <c r="D109" s="104"/>
      <c r="E109" s="104"/>
      <c r="F109" s="104"/>
      <c r="G109" s="53">
        <f>SUM(G99:G108)</f>
        <v>0</v>
      </c>
      <c r="H109" s="105" t="s">
        <v>49</v>
      </c>
      <c r="I109" s="104"/>
      <c r="J109" s="104"/>
      <c r="K109" s="106"/>
      <c r="L109" s="53">
        <f>SUM(L99:L108)</f>
        <v>0</v>
      </c>
    </row>
    <row r="111" spans="2:12" x14ac:dyDescent="0.2">
      <c r="B111" s="149" t="s">
        <v>55</v>
      </c>
      <c r="C111" s="150"/>
      <c r="D111" s="150"/>
      <c r="E111" s="150"/>
      <c r="F111" s="150"/>
      <c r="G111" s="150"/>
      <c r="H111" s="150"/>
      <c r="I111" s="150"/>
      <c r="J111" s="150"/>
      <c r="K111" s="150"/>
      <c r="L111" s="151"/>
    </row>
    <row r="112" spans="2:12" x14ac:dyDescent="0.2">
      <c r="B112" s="5" t="s">
        <v>44</v>
      </c>
      <c r="C112" s="6" t="s">
        <v>10</v>
      </c>
      <c r="D112" s="152" t="s">
        <v>45</v>
      </c>
      <c r="E112" s="153"/>
      <c r="F112" s="154"/>
      <c r="G112" s="6" t="s">
        <v>12</v>
      </c>
      <c r="H112" s="6" t="s">
        <v>10</v>
      </c>
      <c r="I112" s="155" t="s">
        <v>46</v>
      </c>
      <c r="J112" s="156"/>
      <c r="K112" s="157"/>
      <c r="L112" s="7" t="s">
        <v>12</v>
      </c>
    </row>
    <row r="113" spans="2:12" x14ac:dyDescent="0.2">
      <c r="B113" s="36"/>
      <c r="C113" s="37">
        <v>0</v>
      </c>
      <c r="D113" s="37" t="s">
        <v>47</v>
      </c>
      <c r="E113" s="38">
        <v>0</v>
      </c>
      <c r="F113" s="37" t="s">
        <v>16</v>
      </c>
      <c r="G113" s="39" t="str">
        <f t="shared" ref="G113:G122" si="21">IF(C113&gt;0,PRODUCT(C113,E113),"")</f>
        <v/>
      </c>
      <c r="H113" s="37">
        <f t="shared" ref="H113:H122" si="22">C113</f>
        <v>0</v>
      </c>
      <c r="I113" s="37" t="s">
        <v>47</v>
      </c>
      <c r="J113" s="38">
        <v>0</v>
      </c>
      <c r="K113" s="37" t="s">
        <v>16</v>
      </c>
      <c r="L113" s="39" t="str">
        <f t="shared" ref="L113:L122" si="23">IF(H113&gt;0,PRODUCT(H113,J113),"")</f>
        <v/>
      </c>
    </row>
    <row r="114" spans="2:12" x14ac:dyDescent="0.2">
      <c r="B114" s="40"/>
      <c r="C114" s="41">
        <v>0</v>
      </c>
      <c r="D114" s="41" t="s">
        <v>47</v>
      </c>
      <c r="E114" s="42">
        <v>0</v>
      </c>
      <c r="F114" s="41" t="s">
        <v>16</v>
      </c>
      <c r="G114" s="43" t="str">
        <f t="shared" si="21"/>
        <v/>
      </c>
      <c r="H114" s="41">
        <f t="shared" si="22"/>
        <v>0</v>
      </c>
      <c r="I114" s="41" t="s">
        <v>47</v>
      </c>
      <c r="J114" s="42">
        <v>0</v>
      </c>
      <c r="K114" s="41" t="s">
        <v>16</v>
      </c>
      <c r="L114" s="43" t="str">
        <f t="shared" si="23"/>
        <v/>
      </c>
    </row>
    <row r="115" spans="2:12" x14ac:dyDescent="0.2">
      <c r="B115" s="40"/>
      <c r="C115" s="41">
        <v>0</v>
      </c>
      <c r="D115" s="41" t="s">
        <v>47</v>
      </c>
      <c r="E115" s="42">
        <v>0</v>
      </c>
      <c r="F115" s="41" t="s">
        <v>16</v>
      </c>
      <c r="G115" s="43" t="str">
        <f t="shared" si="21"/>
        <v/>
      </c>
      <c r="H115" s="41">
        <f t="shared" si="22"/>
        <v>0</v>
      </c>
      <c r="I115" s="41" t="s">
        <v>47</v>
      </c>
      <c r="J115" s="42">
        <v>0</v>
      </c>
      <c r="K115" s="41" t="s">
        <v>16</v>
      </c>
      <c r="L115" s="43" t="str">
        <f t="shared" si="23"/>
        <v/>
      </c>
    </row>
    <row r="116" spans="2:12" x14ac:dyDescent="0.2">
      <c r="B116" s="44"/>
      <c r="C116" s="45">
        <v>0</v>
      </c>
      <c r="D116" s="45" t="s">
        <v>47</v>
      </c>
      <c r="E116" s="46">
        <v>0</v>
      </c>
      <c r="F116" s="45" t="s">
        <v>16</v>
      </c>
      <c r="G116" s="47" t="str">
        <f t="shared" si="21"/>
        <v/>
      </c>
      <c r="H116" s="45">
        <f t="shared" si="22"/>
        <v>0</v>
      </c>
      <c r="I116" s="45" t="s">
        <v>47</v>
      </c>
      <c r="J116" s="46">
        <v>0</v>
      </c>
      <c r="K116" s="45" t="s">
        <v>16</v>
      </c>
      <c r="L116" s="47" t="str">
        <f t="shared" si="23"/>
        <v/>
      </c>
    </row>
    <row r="117" spans="2:12" x14ac:dyDescent="0.2">
      <c r="B117" s="48"/>
      <c r="C117" s="49">
        <v>0</v>
      </c>
      <c r="D117" s="49" t="s">
        <v>47</v>
      </c>
      <c r="E117" s="50">
        <v>0</v>
      </c>
      <c r="F117" s="49" t="s">
        <v>16</v>
      </c>
      <c r="G117" s="50" t="str">
        <f t="shared" si="21"/>
        <v/>
      </c>
      <c r="H117" s="49">
        <f t="shared" si="22"/>
        <v>0</v>
      </c>
      <c r="I117" s="49" t="s">
        <v>47</v>
      </c>
      <c r="J117" s="50">
        <v>0</v>
      </c>
      <c r="K117" s="49" t="s">
        <v>16</v>
      </c>
      <c r="L117" s="50" t="str">
        <f t="shared" si="23"/>
        <v/>
      </c>
    </row>
    <row r="118" spans="2:12" x14ac:dyDescent="0.2">
      <c r="B118" s="48"/>
      <c r="C118" s="49">
        <v>0</v>
      </c>
      <c r="D118" s="49" t="s">
        <v>47</v>
      </c>
      <c r="E118" s="50">
        <v>0</v>
      </c>
      <c r="F118" s="49" t="s">
        <v>16</v>
      </c>
      <c r="G118" s="50" t="str">
        <f t="shared" si="21"/>
        <v/>
      </c>
      <c r="H118" s="49">
        <f t="shared" si="22"/>
        <v>0</v>
      </c>
      <c r="I118" s="49" t="s">
        <v>47</v>
      </c>
      <c r="J118" s="50">
        <v>0</v>
      </c>
      <c r="K118" s="49" t="s">
        <v>16</v>
      </c>
      <c r="L118" s="50" t="str">
        <f t="shared" si="23"/>
        <v/>
      </c>
    </row>
    <row r="119" spans="2:12" x14ac:dyDescent="0.2">
      <c r="B119" s="36"/>
      <c r="C119" s="37">
        <v>0</v>
      </c>
      <c r="D119" s="37" t="s">
        <v>47</v>
      </c>
      <c r="E119" s="38">
        <v>0</v>
      </c>
      <c r="F119" s="37" t="s">
        <v>16</v>
      </c>
      <c r="G119" s="39" t="str">
        <f t="shared" si="21"/>
        <v/>
      </c>
      <c r="H119" s="37">
        <f t="shared" si="22"/>
        <v>0</v>
      </c>
      <c r="I119" s="37" t="s">
        <v>47</v>
      </c>
      <c r="J119" s="38">
        <v>0</v>
      </c>
      <c r="K119" s="37" t="s">
        <v>16</v>
      </c>
      <c r="L119" s="39" t="str">
        <f t="shared" si="23"/>
        <v/>
      </c>
    </row>
    <row r="120" spans="2:12" x14ac:dyDescent="0.2">
      <c r="B120" s="40"/>
      <c r="C120" s="41">
        <v>0</v>
      </c>
      <c r="D120" s="41" t="s">
        <v>47</v>
      </c>
      <c r="E120" s="42">
        <v>0</v>
      </c>
      <c r="F120" s="41" t="s">
        <v>16</v>
      </c>
      <c r="G120" s="43" t="str">
        <f t="shared" si="21"/>
        <v/>
      </c>
      <c r="H120" s="41">
        <f t="shared" si="22"/>
        <v>0</v>
      </c>
      <c r="I120" s="41" t="s">
        <v>47</v>
      </c>
      <c r="J120" s="42">
        <v>0</v>
      </c>
      <c r="K120" s="41" t="s">
        <v>16</v>
      </c>
      <c r="L120" s="43" t="str">
        <f t="shared" si="23"/>
        <v/>
      </c>
    </row>
    <row r="121" spans="2:12" x14ac:dyDescent="0.2">
      <c r="B121" s="40"/>
      <c r="C121" s="41">
        <v>0</v>
      </c>
      <c r="D121" s="41" t="s">
        <v>47</v>
      </c>
      <c r="E121" s="42">
        <v>0</v>
      </c>
      <c r="F121" s="41" t="s">
        <v>16</v>
      </c>
      <c r="G121" s="43" t="str">
        <f t="shared" si="21"/>
        <v/>
      </c>
      <c r="H121" s="41">
        <f t="shared" si="22"/>
        <v>0</v>
      </c>
      <c r="I121" s="41" t="s">
        <v>47</v>
      </c>
      <c r="J121" s="42">
        <v>0</v>
      </c>
      <c r="K121" s="41" t="s">
        <v>16</v>
      </c>
      <c r="L121" s="43" t="str">
        <f t="shared" si="23"/>
        <v/>
      </c>
    </row>
    <row r="122" spans="2:12" x14ac:dyDescent="0.2">
      <c r="B122" s="44"/>
      <c r="C122" s="45">
        <v>0</v>
      </c>
      <c r="D122" s="45" t="s">
        <v>47</v>
      </c>
      <c r="E122" s="46">
        <v>0</v>
      </c>
      <c r="F122" s="45" t="s">
        <v>16</v>
      </c>
      <c r="G122" s="47" t="str">
        <f t="shared" si="21"/>
        <v/>
      </c>
      <c r="H122" s="45">
        <f t="shared" si="22"/>
        <v>0</v>
      </c>
      <c r="I122" s="45" t="s">
        <v>47</v>
      </c>
      <c r="J122" s="46">
        <v>0</v>
      </c>
      <c r="K122" s="51" t="s">
        <v>16</v>
      </c>
      <c r="L122" s="52" t="str">
        <f t="shared" si="23"/>
        <v/>
      </c>
    </row>
    <row r="123" spans="2:12" x14ac:dyDescent="0.2">
      <c r="B123" s="103" t="s">
        <v>48</v>
      </c>
      <c r="C123" s="104"/>
      <c r="D123" s="104"/>
      <c r="E123" s="104"/>
      <c r="F123" s="104"/>
      <c r="G123" s="53">
        <f>SUM(G113:G122)</f>
        <v>0</v>
      </c>
      <c r="H123" s="105" t="s">
        <v>49</v>
      </c>
      <c r="I123" s="104"/>
      <c r="J123" s="104"/>
      <c r="K123" s="106"/>
      <c r="L123" s="53">
        <f>SUM(L113:L122)</f>
        <v>0</v>
      </c>
    </row>
    <row r="125" spans="2:12" x14ac:dyDescent="0.2">
      <c r="B125" s="149" t="s">
        <v>56</v>
      </c>
      <c r="C125" s="150"/>
      <c r="D125" s="150"/>
      <c r="E125" s="150"/>
      <c r="F125" s="150"/>
      <c r="G125" s="150"/>
      <c r="H125" s="150"/>
      <c r="I125" s="150"/>
      <c r="J125" s="150"/>
      <c r="K125" s="150"/>
      <c r="L125" s="151"/>
    </row>
    <row r="126" spans="2:12" x14ac:dyDescent="0.2">
      <c r="B126" s="5" t="s">
        <v>44</v>
      </c>
      <c r="C126" s="6" t="s">
        <v>10</v>
      </c>
      <c r="D126" s="152" t="s">
        <v>45</v>
      </c>
      <c r="E126" s="153"/>
      <c r="F126" s="154"/>
      <c r="G126" s="6" t="s">
        <v>12</v>
      </c>
      <c r="H126" s="6" t="s">
        <v>10</v>
      </c>
      <c r="I126" s="155" t="s">
        <v>46</v>
      </c>
      <c r="J126" s="156"/>
      <c r="K126" s="157"/>
      <c r="L126" s="7" t="s">
        <v>12</v>
      </c>
    </row>
    <row r="127" spans="2:12" x14ac:dyDescent="0.2">
      <c r="B127" s="36"/>
      <c r="C127" s="37">
        <v>0</v>
      </c>
      <c r="D127" s="37" t="s">
        <v>47</v>
      </c>
      <c r="E127" s="38">
        <v>0</v>
      </c>
      <c r="F127" s="37" t="s">
        <v>16</v>
      </c>
      <c r="G127" s="39" t="str">
        <f t="shared" ref="G127:G136" si="24">IF(C127&gt;0,PRODUCT(C127,E127),"")</f>
        <v/>
      </c>
      <c r="H127" s="37">
        <f t="shared" ref="H127:H136" si="25">C127</f>
        <v>0</v>
      </c>
      <c r="I127" s="37" t="s">
        <v>47</v>
      </c>
      <c r="J127" s="38">
        <v>0</v>
      </c>
      <c r="K127" s="37" t="s">
        <v>16</v>
      </c>
      <c r="L127" s="39" t="str">
        <f t="shared" ref="L127:L136" si="26">IF(H127&gt;0,PRODUCT(H127,J127),"")</f>
        <v/>
      </c>
    </row>
    <row r="128" spans="2:12" x14ac:dyDescent="0.2">
      <c r="B128" s="40"/>
      <c r="C128" s="41">
        <v>0</v>
      </c>
      <c r="D128" s="41" t="s">
        <v>47</v>
      </c>
      <c r="E128" s="42">
        <v>0</v>
      </c>
      <c r="F128" s="41" t="s">
        <v>16</v>
      </c>
      <c r="G128" s="43" t="str">
        <f t="shared" si="24"/>
        <v/>
      </c>
      <c r="H128" s="41">
        <f t="shared" si="25"/>
        <v>0</v>
      </c>
      <c r="I128" s="41" t="s">
        <v>47</v>
      </c>
      <c r="J128" s="42">
        <v>0</v>
      </c>
      <c r="K128" s="41" t="s">
        <v>16</v>
      </c>
      <c r="L128" s="43" t="str">
        <f t="shared" si="26"/>
        <v/>
      </c>
    </row>
    <row r="129" spans="2:12" x14ac:dyDescent="0.2">
      <c r="B129" s="40"/>
      <c r="C129" s="41">
        <v>0</v>
      </c>
      <c r="D129" s="41" t="s">
        <v>47</v>
      </c>
      <c r="E129" s="42">
        <v>0</v>
      </c>
      <c r="F129" s="41" t="s">
        <v>16</v>
      </c>
      <c r="G129" s="43" t="str">
        <f t="shared" si="24"/>
        <v/>
      </c>
      <c r="H129" s="41">
        <f t="shared" si="25"/>
        <v>0</v>
      </c>
      <c r="I129" s="41" t="s">
        <v>47</v>
      </c>
      <c r="J129" s="42">
        <v>0</v>
      </c>
      <c r="K129" s="41" t="s">
        <v>16</v>
      </c>
      <c r="L129" s="43" t="str">
        <f t="shared" si="26"/>
        <v/>
      </c>
    </row>
    <row r="130" spans="2:12" x14ac:dyDescent="0.2">
      <c r="B130" s="44"/>
      <c r="C130" s="45">
        <v>0</v>
      </c>
      <c r="D130" s="45" t="s">
        <v>47</v>
      </c>
      <c r="E130" s="46">
        <v>0</v>
      </c>
      <c r="F130" s="45" t="s">
        <v>16</v>
      </c>
      <c r="G130" s="47" t="str">
        <f t="shared" si="24"/>
        <v/>
      </c>
      <c r="H130" s="45">
        <f t="shared" si="25"/>
        <v>0</v>
      </c>
      <c r="I130" s="45" t="s">
        <v>47</v>
      </c>
      <c r="J130" s="46">
        <v>0</v>
      </c>
      <c r="K130" s="45" t="s">
        <v>16</v>
      </c>
      <c r="L130" s="47" t="str">
        <f t="shared" si="26"/>
        <v/>
      </c>
    </row>
    <row r="131" spans="2:12" x14ac:dyDescent="0.2">
      <c r="B131" s="48"/>
      <c r="C131" s="49">
        <v>0</v>
      </c>
      <c r="D131" s="49" t="s">
        <v>47</v>
      </c>
      <c r="E131" s="50">
        <v>0</v>
      </c>
      <c r="F131" s="49" t="s">
        <v>16</v>
      </c>
      <c r="G131" s="50" t="str">
        <f t="shared" si="24"/>
        <v/>
      </c>
      <c r="H131" s="49">
        <f t="shared" si="25"/>
        <v>0</v>
      </c>
      <c r="I131" s="49" t="s">
        <v>47</v>
      </c>
      <c r="J131" s="50">
        <v>0</v>
      </c>
      <c r="K131" s="49" t="s">
        <v>16</v>
      </c>
      <c r="L131" s="50" t="str">
        <f t="shared" si="26"/>
        <v/>
      </c>
    </row>
    <row r="132" spans="2:12" x14ac:dyDescent="0.2">
      <c r="B132" s="48"/>
      <c r="C132" s="49">
        <v>0</v>
      </c>
      <c r="D132" s="49" t="s">
        <v>47</v>
      </c>
      <c r="E132" s="50">
        <v>0</v>
      </c>
      <c r="F132" s="49" t="s">
        <v>16</v>
      </c>
      <c r="G132" s="50" t="str">
        <f t="shared" si="24"/>
        <v/>
      </c>
      <c r="H132" s="49">
        <f t="shared" si="25"/>
        <v>0</v>
      </c>
      <c r="I132" s="49" t="s">
        <v>47</v>
      </c>
      <c r="J132" s="50">
        <v>0</v>
      </c>
      <c r="K132" s="49" t="s">
        <v>16</v>
      </c>
      <c r="L132" s="50" t="str">
        <f t="shared" si="26"/>
        <v/>
      </c>
    </row>
    <row r="133" spans="2:12" x14ac:dyDescent="0.2">
      <c r="B133" s="36"/>
      <c r="C133" s="37">
        <v>0</v>
      </c>
      <c r="D133" s="37" t="s">
        <v>47</v>
      </c>
      <c r="E133" s="38">
        <v>0</v>
      </c>
      <c r="F133" s="37" t="s">
        <v>16</v>
      </c>
      <c r="G133" s="39" t="str">
        <f t="shared" si="24"/>
        <v/>
      </c>
      <c r="H133" s="37">
        <f t="shared" si="25"/>
        <v>0</v>
      </c>
      <c r="I133" s="37" t="s">
        <v>47</v>
      </c>
      <c r="J133" s="38">
        <v>0</v>
      </c>
      <c r="K133" s="37" t="s">
        <v>16</v>
      </c>
      <c r="L133" s="39" t="str">
        <f t="shared" si="26"/>
        <v/>
      </c>
    </row>
    <row r="134" spans="2:12" x14ac:dyDescent="0.2">
      <c r="B134" s="40"/>
      <c r="C134" s="41">
        <v>0</v>
      </c>
      <c r="D134" s="41" t="s">
        <v>47</v>
      </c>
      <c r="E134" s="42">
        <v>0</v>
      </c>
      <c r="F134" s="41" t="s">
        <v>16</v>
      </c>
      <c r="G134" s="43" t="str">
        <f t="shared" si="24"/>
        <v/>
      </c>
      <c r="H134" s="41">
        <f t="shared" si="25"/>
        <v>0</v>
      </c>
      <c r="I134" s="41" t="s">
        <v>47</v>
      </c>
      <c r="J134" s="42">
        <v>0</v>
      </c>
      <c r="K134" s="41" t="s">
        <v>16</v>
      </c>
      <c r="L134" s="43" t="str">
        <f t="shared" si="26"/>
        <v/>
      </c>
    </row>
    <row r="135" spans="2:12" x14ac:dyDescent="0.2">
      <c r="B135" s="40"/>
      <c r="C135" s="41">
        <v>0</v>
      </c>
      <c r="D135" s="41" t="s">
        <v>47</v>
      </c>
      <c r="E135" s="42">
        <v>0</v>
      </c>
      <c r="F135" s="41" t="s">
        <v>16</v>
      </c>
      <c r="G135" s="43" t="str">
        <f t="shared" si="24"/>
        <v/>
      </c>
      <c r="H135" s="41">
        <f t="shared" si="25"/>
        <v>0</v>
      </c>
      <c r="I135" s="41" t="s">
        <v>47</v>
      </c>
      <c r="J135" s="42">
        <v>0</v>
      </c>
      <c r="K135" s="41" t="s">
        <v>16</v>
      </c>
      <c r="L135" s="43" t="str">
        <f t="shared" si="26"/>
        <v/>
      </c>
    </row>
    <row r="136" spans="2:12" x14ac:dyDescent="0.2">
      <c r="B136" s="44"/>
      <c r="C136" s="45">
        <v>0</v>
      </c>
      <c r="D136" s="45" t="s">
        <v>47</v>
      </c>
      <c r="E136" s="46">
        <v>0</v>
      </c>
      <c r="F136" s="45" t="s">
        <v>16</v>
      </c>
      <c r="G136" s="47" t="str">
        <f t="shared" si="24"/>
        <v/>
      </c>
      <c r="H136" s="45">
        <f t="shared" si="25"/>
        <v>0</v>
      </c>
      <c r="I136" s="45" t="s">
        <v>47</v>
      </c>
      <c r="J136" s="46">
        <v>0</v>
      </c>
      <c r="K136" s="51" t="s">
        <v>16</v>
      </c>
      <c r="L136" s="52" t="str">
        <f t="shared" si="26"/>
        <v/>
      </c>
    </row>
    <row r="137" spans="2:12" x14ac:dyDescent="0.2">
      <c r="B137" s="103" t="s">
        <v>48</v>
      </c>
      <c r="C137" s="104"/>
      <c r="D137" s="104"/>
      <c r="E137" s="104"/>
      <c r="F137" s="104"/>
      <c r="G137" s="53">
        <f>SUM(G127:G136)</f>
        <v>0</v>
      </c>
      <c r="H137" s="105" t="s">
        <v>49</v>
      </c>
      <c r="I137" s="104"/>
      <c r="J137" s="104"/>
      <c r="K137" s="106"/>
      <c r="L137" s="53">
        <f>SUM(L127:L136)</f>
        <v>0</v>
      </c>
    </row>
  </sheetData>
  <mergeCells count="67">
    <mergeCell ref="D126:F126"/>
    <mergeCell ref="I126:K126"/>
    <mergeCell ref="B137:F137"/>
    <mergeCell ref="H137:K137"/>
    <mergeCell ref="B111:L111"/>
    <mergeCell ref="D112:F112"/>
    <mergeCell ref="I112:K112"/>
    <mergeCell ref="B123:F123"/>
    <mergeCell ref="H123:K123"/>
    <mergeCell ref="B125:L125"/>
    <mergeCell ref="B109:F109"/>
    <mergeCell ref="H109:K109"/>
    <mergeCell ref="D70:F70"/>
    <mergeCell ref="I70:K70"/>
    <mergeCell ref="B81:F81"/>
    <mergeCell ref="H81:K81"/>
    <mergeCell ref="B83:L83"/>
    <mergeCell ref="D84:F84"/>
    <mergeCell ref="I84:K84"/>
    <mergeCell ref="B95:F95"/>
    <mergeCell ref="H95:K95"/>
    <mergeCell ref="B97:L97"/>
    <mergeCell ref="D98:F98"/>
    <mergeCell ref="I98:K98"/>
    <mergeCell ref="B69:L69"/>
    <mergeCell ref="C40:L40"/>
    <mergeCell ref="B41:L41"/>
    <mergeCell ref="D42:F42"/>
    <mergeCell ref="I42:K42"/>
    <mergeCell ref="B53:F53"/>
    <mergeCell ref="H53:K53"/>
    <mergeCell ref="B55:L55"/>
    <mergeCell ref="D56:F56"/>
    <mergeCell ref="I56:K56"/>
    <mergeCell ref="B67:F67"/>
    <mergeCell ref="H67:K67"/>
    <mergeCell ref="B36:G36"/>
    <mergeCell ref="H36:L36"/>
    <mergeCell ref="B29:G30"/>
    <mergeCell ref="H29:L29"/>
    <mergeCell ref="H30:L30"/>
    <mergeCell ref="B31:D31"/>
    <mergeCell ref="E31:G31"/>
    <mergeCell ref="I31:J31"/>
    <mergeCell ref="B32:K32"/>
    <mergeCell ref="B33:G33"/>
    <mergeCell ref="H33:J33"/>
    <mergeCell ref="B34:J34"/>
    <mergeCell ref="K34:L34"/>
    <mergeCell ref="B26:G27"/>
    <mergeCell ref="H26:L26"/>
    <mergeCell ref="H27:L27"/>
    <mergeCell ref="B28:D28"/>
    <mergeCell ref="E28:G28"/>
    <mergeCell ref="I28:J28"/>
    <mergeCell ref="B24:L25"/>
    <mergeCell ref="C2:L2"/>
    <mergeCell ref="B3:L4"/>
    <mergeCell ref="C5:G5"/>
    <mergeCell ref="H5:L5"/>
    <mergeCell ref="D6:F6"/>
    <mergeCell ref="I6:K6"/>
    <mergeCell ref="B18:F18"/>
    <mergeCell ref="H18:K18"/>
    <mergeCell ref="C21:L21"/>
    <mergeCell ref="B22:L22"/>
    <mergeCell ref="B23:L23"/>
  </mergeCells>
  <dataValidations count="4">
    <dataValidation type="list" allowBlank="1" showInputMessage="1" showErrorMessage="1" sqref="H27:L27" xr:uid="{B5E7C79B-2D40-4269-9B46-22F4E9075B37}">
      <formula1>$AD$3:$AD$7</formula1>
    </dataValidation>
    <dataValidation type="list" operator="greaterThan" allowBlank="1" showInputMessage="1" showErrorMessage="1" sqref="H33:J33" xr:uid="{EAFB025C-DD53-4FCB-AFEA-370D582B3CE7}">
      <formula1>"1.2,1.3,1.4,1.5,1.6,1.8,2.5"</formula1>
    </dataValidation>
    <dataValidation type="list" allowBlank="1" showInputMessage="1" showErrorMessage="1" sqref="H30:L30" xr:uid="{4E831918-5B0E-4A26-8441-EB3E59EC2AAA}">
      <formula1>$AA$3:$AA$18</formula1>
    </dataValidation>
    <dataValidation type="list" allowBlank="1" showInputMessage="1" showErrorMessage="1" prompt="Please choose EOLR" sqref="B9" xr:uid="{05FDE134-01D2-418F-9366-E5981CCB5309}">
      <formula1>$AD$9:$AD$17</formula1>
    </dataValidation>
  </dataValidations>
  <pageMargins left="0.75" right="0.75" top="0.61" bottom="1" header="0.5" footer="0.5"/>
  <pageSetup orientation="portrait" horizontalDpi="4294967294" r:id="rId1"/>
  <headerFooter alignWithMargins="0">
    <oddFooter>&amp;CPage &amp;P&amp;R&amp;D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PSE-6</vt:lpstr>
      <vt:lpstr>PSE-10</vt:lpstr>
      <vt:lpstr>'PSE-10'!Print_Area</vt:lpstr>
      <vt:lpstr>'PSE-6'!Print_Area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Judson, Dave</dc:creator>
  <cp:lastModifiedBy>Judson, Dave</cp:lastModifiedBy>
  <cp:lastPrinted>2021-04-12T10:42:20Z</cp:lastPrinted>
  <dcterms:created xsi:type="dcterms:W3CDTF">2020-11-06T12:43:29Z</dcterms:created>
  <dcterms:modified xsi:type="dcterms:W3CDTF">2021-04-12T10:45:47Z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Enabled">
    <vt:lpwstr>true</vt:lpwstr>
  </property>
  <property fmtid="{D5CDD505-2E9C-101B-9397-08002B2CF9AE}" pid="3" name="MSIP_Label_d546e5e1-5d42-4630-bacd-c69bfdcbd5e8_SetDate">
    <vt:lpwstr>2021-03-10T15:44:46Z</vt:lpwstr>
  </property>
  <property fmtid="{D5CDD505-2E9C-101B-9397-08002B2CF9AE}" pid="4" name="MSIP_Label_d546e5e1-5d42-4630-bacd-c69bfdcbd5e8_Method">
    <vt:lpwstr>Standard</vt:lpwstr>
  </property>
  <property fmtid="{D5CDD505-2E9C-101B-9397-08002B2CF9AE}" pid="5" name="MSIP_Label_d546e5e1-5d42-4630-bacd-c69bfdcbd5e8_Name">
    <vt:lpwstr>d546e5e1-5d42-4630-bacd-c69bfdcbd5e8</vt:lpwstr>
  </property>
  <property fmtid="{D5CDD505-2E9C-101B-9397-08002B2CF9AE}" pid="6" name="MSIP_Label_d546e5e1-5d42-4630-bacd-c69bfdcbd5e8_SiteId">
    <vt:lpwstr>96ece526-9c7d-48b0-8daf-8b93c90a5d18</vt:lpwstr>
  </property>
  <property fmtid="{D5CDD505-2E9C-101B-9397-08002B2CF9AE}" pid="7" name="MSIP_Label_d546e5e1-5d42-4630-bacd-c69bfdcbd5e8_ActionId">
    <vt:lpwstr>cd35be47-71a0-493c-bc24-a39989e9b36e</vt:lpwstr>
  </property>
  <property fmtid="{D5CDD505-2E9C-101B-9397-08002B2CF9AE}" pid="8" name="MSIP_Label_d546e5e1-5d42-4630-bacd-c69bfdcbd5e8_ContentBits">
    <vt:lpwstr>0</vt:lpwstr>
  </property>
  <property fmtid="{D5CDD505-2E9C-101B-9397-08002B2CF9AE}" pid="9" name="SmartTag">
    <vt:lpwstr>4</vt:lpwstr>
  </property>
</Properties>
</file>